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9040" windowHeight="15840"/>
  </bookViews>
  <sheets>
    <sheet name="Пр 13" sheetId="5" r:id="rId1"/>
  </sheets>
  <definedNames>
    <definedName name="_xlnm._FilterDatabase" localSheetId="0" hidden="1">'Пр 13'!$A$18:$G$646</definedName>
    <definedName name="Excel_BuiltIn__FilterDatabase_1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91" i="5" l="1"/>
  <c r="G590" i="5" s="1"/>
  <c r="G555" i="5"/>
  <c r="G545" i="5"/>
  <c r="G437" i="5"/>
  <c r="G436" i="5" s="1"/>
  <c r="G160" i="5" l="1"/>
  <c r="G151" i="5"/>
  <c r="G141" i="5" l="1"/>
  <c r="G136" i="5"/>
  <c r="G328" i="5" l="1"/>
  <c r="G563" i="5" l="1"/>
  <c r="G562" i="5" s="1"/>
  <c r="G557" i="5" l="1"/>
  <c r="G554" i="5" s="1"/>
  <c r="G552" i="5"/>
  <c r="G551" i="5" s="1"/>
  <c r="G418" i="5"/>
  <c r="G417" i="5" s="1"/>
  <c r="G368" i="5"/>
  <c r="G363" i="5"/>
  <c r="G282" i="5"/>
  <c r="G281" i="5" s="1"/>
  <c r="G255" i="5"/>
  <c r="G254" i="5" s="1"/>
  <c r="G232" i="5"/>
  <c r="G231" i="5" s="1"/>
  <c r="G226" i="5"/>
  <c r="G225" i="5" s="1"/>
  <c r="G210" i="5" l="1"/>
  <c r="G209" i="5" s="1"/>
  <c r="G208" i="5" s="1"/>
  <c r="G207" i="5" s="1"/>
  <c r="G206" i="5" s="1"/>
  <c r="G195" i="5"/>
  <c r="G194" i="5" s="1"/>
  <c r="G189" i="5"/>
  <c r="G188" i="5" s="1"/>
  <c r="G186" i="5"/>
  <c r="G185" i="5" s="1"/>
  <c r="G149" i="5" l="1"/>
  <c r="G148" i="5" s="1"/>
  <c r="G117" i="5"/>
  <c r="G101" i="5"/>
  <c r="G100" i="5" s="1"/>
  <c r="G98" i="5"/>
  <c r="G97" i="5" s="1"/>
  <c r="G93" i="5"/>
  <c r="G92" i="5" s="1"/>
  <c r="G91" i="5" s="1"/>
  <c r="G90" i="5" s="1"/>
  <c r="G85" i="5"/>
  <c r="G66" i="5"/>
  <c r="G53" i="5"/>
  <c r="G52" i="5" s="1"/>
  <c r="G51" i="5" s="1"/>
  <c r="G50" i="5" s="1"/>
  <c r="G49" i="5" s="1"/>
  <c r="G644" i="5" l="1"/>
  <c r="G643" i="5" s="1"/>
  <c r="G642" i="5" s="1"/>
  <c r="G641" i="5" l="1"/>
  <c r="G640" i="5" s="1"/>
  <c r="G64" i="5" l="1"/>
  <c r="G452" i="5"/>
  <c r="G451" i="5" s="1"/>
  <c r="G478" i="5"/>
  <c r="G477" i="5" s="1"/>
  <c r="G443" i="5"/>
  <c r="G442" i="5" s="1"/>
  <c r="G467" i="5"/>
  <c r="G466" i="5" s="1"/>
  <c r="G465" i="5" s="1"/>
  <c r="G461" i="5"/>
  <c r="G460" i="5" s="1"/>
  <c r="G459" i="5" s="1"/>
  <c r="G446" i="5"/>
  <c r="G445" i="5" s="1"/>
  <c r="G424" i="5"/>
  <c r="G423" i="5" s="1"/>
  <c r="G397" i="5"/>
  <c r="G396" i="5" s="1"/>
  <c r="G440" i="5"/>
  <c r="G439" i="5" s="1"/>
  <c r="G421" i="5"/>
  <c r="G420" i="5" s="1"/>
  <c r="G394" i="5"/>
  <c r="G393" i="5" s="1"/>
  <c r="G560" i="5"/>
  <c r="G559" i="5" s="1"/>
  <c r="G600" i="5"/>
  <c r="G599" i="5" s="1"/>
  <c r="G626" i="5"/>
  <c r="G624" i="5"/>
  <c r="G521" i="5"/>
  <c r="G520" i="5" s="1"/>
  <c r="G519" i="5" s="1"/>
  <c r="G518" i="5" s="1"/>
  <c r="G517" i="5" s="1"/>
  <c r="G594" i="5"/>
  <c r="G593" i="5" s="1"/>
  <c r="G582" i="5"/>
  <c r="G580" i="5"/>
  <c r="G577" i="5"/>
  <c r="G575" i="5"/>
  <c r="G572" i="5"/>
  <c r="G570" i="5"/>
  <c r="G515" i="5"/>
  <c r="G514" i="5" s="1"/>
  <c r="G512" i="5"/>
  <c r="G511" i="5" s="1"/>
  <c r="G549" i="5"/>
  <c r="G547" i="5"/>
  <c r="G279" i="5"/>
  <c r="G278" i="5" s="1"/>
  <c r="G286" i="5"/>
  <c r="G285" i="5" s="1"/>
  <c r="G544" i="5" l="1"/>
  <c r="G63" i="5"/>
  <c r="G62" i="5" s="1"/>
  <c r="G623" i="5"/>
  <c r="G622" i="5" s="1"/>
  <c r="G621" i="5" s="1"/>
  <c r="G620" i="5" s="1"/>
  <c r="G619" i="5" s="1"/>
  <c r="G579" i="5"/>
  <c r="G574" i="5"/>
  <c r="G569" i="5"/>
  <c r="G276" i="5" l="1"/>
  <c r="G275" i="5" s="1"/>
  <c r="G273" i="5"/>
  <c r="G272" i="5" s="1"/>
  <c r="G270" i="5"/>
  <c r="G269" i="5" s="1"/>
  <c r="G267" i="5"/>
  <c r="G266" i="5" s="1"/>
  <c r="G264" i="5"/>
  <c r="G263" i="5" s="1"/>
  <c r="G258" i="5"/>
  <c r="G257" i="5" s="1"/>
  <c r="G88" i="5"/>
  <c r="G87" i="5" s="1"/>
  <c r="G204" i="5"/>
  <c r="G203" i="5"/>
  <c r="G202" i="5" s="1"/>
  <c r="G201" i="5" s="1"/>
  <c r="G200" i="5" s="1"/>
  <c r="G80" i="5"/>
  <c r="G79" i="5" s="1"/>
  <c r="G501" i="5"/>
  <c r="G500" i="5" s="1"/>
  <c r="G498" i="5"/>
  <c r="G497" i="5"/>
  <c r="G370" i="5"/>
  <c r="G367" i="5" s="1"/>
  <c r="G365" i="5"/>
  <c r="G362" i="5" s="1"/>
  <c r="G327" i="5"/>
  <c r="G326" i="5" s="1"/>
  <c r="G308" i="5"/>
  <c r="G307" i="5" s="1"/>
  <c r="G306" i="5" s="1"/>
  <c r="G305" i="5" s="1"/>
  <c r="G247" i="5"/>
  <c r="G246" i="5" s="1"/>
  <c r="G245" i="5" s="1"/>
  <c r="G361" i="5" l="1"/>
  <c r="G496" i="5"/>
  <c r="G495" i="5" s="1"/>
  <c r="G494" i="5" s="1"/>
  <c r="G415" i="5" l="1"/>
  <c r="G414" i="5" s="1"/>
  <c r="G139" i="5"/>
  <c r="G138" i="5" s="1"/>
  <c r="G109" i="5" l="1"/>
  <c r="G108" i="5" s="1"/>
  <c r="G603" i="5" l="1"/>
  <c r="G602" i="5" s="1"/>
  <c r="G585" i="5"/>
  <c r="G584" i="5" s="1"/>
  <c r="G428" i="5"/>
  <c r="G427" i="5" s="1"/>
  <c r="G426" i="5" s="1"/>
  <c r="G403" i="5"/>
  <c r="G402" i="5" s="1"/>
  <c r="G296" i="5"/>
  <c r="G295" i="5" s="1"/>
  <c r="G294" i="5" s="1"/>
  <c r="G292" i="5"/>
  <c r="G291" i="5" s="1"/>
  <c r="G289" i="5"/>
  <c r="G288" i="5" s="1"/>
  <c r="G240" i="5"/>
  <c r="G239" i="5" s="1"/>
  <c r="G284" i="5" l="1"/>
  <c r="G236" i="5"/>
  <c r="G235" i="5" s="1"/>
  <c r="G234" i="5" s="1"/>
  <c r="G192" i="5"/>
  <c r="G191" i="5" s="1"/>
  <c r="G158" i="5"/>
  <c r="G112" i="5"/>
  <c r="G111" i="5" s="1"/>
  <c r="G157" i="5" l="1"/>
  <c r="G156" i="5" s="1"/>
  <c r="G155" i="5" s="1"/>
  <c r="G154" i="5" s="1"/>
  <c r="G153" i="5" s="1"/>
  <c r="G229" i="5"/>
  <c r="G228" i="5" s="1"/>
  <c r="G178" i="5" l="1"/>
  <c r="G127" i="5" l="1"/>
  <c r="G198" i="5"/>
  <c r="G183" i="5"/>
  <c r="G173" i="5"/>
  <c r="G167" i="5"/>
  <c r="G131" i="5"/>
  <c r="G129" i="5"/>
  <c r="G122" i="5"/>
  <c r="G115" i="5"/>
  <c r="G114" i="5" s="1"/>
  <c r="G638" i="5" l="1"/>
  <c r="G636" i="5"/>
  <c r="G634" i="5"/>
  <c r="G355" i="5"/>
  <c r="G633" i="5" l="1"/>
  <c r="G632" i="5" l="1"/>
  <c r="G631" i="5" s="1"/>
  <c r="G630" i="5" s="1"/>
  <c r="G629" i="5" s="1"/>
  <c r="G628" i="5" s="1"/>
  <c r="G197" i="5" l="1"/>
  <c r="G357" i="5"/>
  <c r="G354" i="5" s="1"/>
  <c r="G352" i="5"/>
  <c r="G351" i="5" s="1"/>
  <c r="G321" i="5"/>
  <c r="G350" i="5" l="1"/>
  <c r="G349" i="5" s="1"/>
  <c r="G83" i="5"/>
  <c r="G261" i="5"/>
  <c r="G260" i="5" s="1"/>
  <c r="G252" i="5"/>
  <c r="G251" i="5" s="1"/>
  <c r="G250" i="5" l="1"/>
  <c r="G249" i="5" s="1"/>
  <c r="G82" i="5"/>
  <c r="G78" i="5" s="1"/>
  <c r="G606" i="5" l="1"/>
  <c r="G605" i="5" s="1"/>
  <c r="G598" i="5" s="1"/>
  <c r="G243" i="5"/>
  <c r="G242" i="5" s="1"/>
  <c r="G238" i="5" s="1"/>
  <c r="G70" i="5"/>
  <c r="G69" i="5" s="1"/>
  <c r="G68" i="5" s="1"/>
  <c r="G588" i="5" l="1"/>
  <c r="G587" i="5" s="1"/>
  <c r="G538" i="5"/>
  <c r="G540" i="5"/>
  <c r="G542" i="5"/>
  <c r="G535" i="5"/>
  <c r="G531" i="5"/>
  <c r="G533" i="5"/>
  <c r="G75" i="5"/>
  <c r="G74" i="5" s="1"/>
  <c r="G73" i="5" s="1"/>
  <c r="G72" i="5" s="1"/>
  <c r="G345" i="5"/>
  <c r="G347" i="5"/>
  <c r="G486" i="5"/>
  <c r="G485" i="5" s="1"/>
  <c r="G319" i="5"/>
  <c r="G177" i="5"/>
  <c r="G176" i="5" s="1"/>
  <c r="G175" i="5" s="1"/>
  <c r="G484" i="5" l="1"/>
  <c r="G483" i="5" s="1"/>
  <c r="G482" i="5" s="1"/>
  <c r="G318" i="5"/>
  <c r="G317" i="5" s="1"/>
  <c r="G316" i="5" s="1"/>
  <c r="G537" i="5"/>
  <c r="G530" i="5"/>
  <c r="G126" i="5"/>
  <c r="G344" i="5"/>
  <c r="G343" i="5" s="1"/>
  <c r="G342" i="5" s="1"/>
  <c r="G341" i="5" s="1"/>
  <c r="G481" i="5" l="1"/>
  <c r="G617" i="5"/>
  <c r="G616" i="5" s="1"/>
  <c r="G614" i="5"/>
  <c r="G612" i="5"/>
  <c r="G610" i="5"/>
  <c r="G567" i="5"/>
  <c r="G566" i="5" s="1"/>
  <c r="G565" i="5" s="1"/>
  <c r="G528" i="5"/>
  <c r="G527" i="5" s="1"/>
  <c r="G526" i="5" s="1"/>
  <c r="G509" i="5"/>
  <c r="G508" i="5" s="1"/>
  <c r="G507" i="5" s="1"/>
  <c r="G492" i="5"/>
  <c r="G491" i="5" s="1"/>
  <c r="G490" i="5" s="1"/>
  <c r="G489" i="5" s="1"/>
  <c r="G475" i="5"/>
  <c r="G473" i="5"/>
  <c r="G471" i="5"/>
  <c r="G457" i="5"/>
  <c r="G455" i="5"/>
  <c r="G434" i="5"/>
  <c r="G433" i="5" s="1"/>
  <c r="G432" i="5" s="1"/>
  <c r="G412" i="5"/>
  <c r="G411" i="5" s="1"/>
  <c r="G409" i="5"/>
  <c r="G408" i="5" s="1"/>
  <c r="G406" i="5"/>
  <c r="G405" i="5" s="1"/>
  <c r="G391" i="5"/>
  <c r="G390" i="5" s="1"/>
  <c r="G388" i="5"/>
  <c r="G387" i="5" s="1"/>
  <c r="G385" i="5"/>
  <c r="G384" i="5" s="1"/>
  <c r="G377" i="5"/>
  <c r="G376" i="5"/>
  <c r="G375" i="5" s="1"/>
  <c r="G374" i="5" s="1"/>
  <c r="G373" i="5" s="1"/>
  <c r="G372" i="5" s="1"/>
  <c r="G339" i="5"/>
  <c r="G338" i="5"/>
  <c r="G337" i="5" s="1"/>
  <c r="G332" i="5"/>
  <c r="G331" i="5" s="1"/>
  <c r="G330" i="5" s="1"/>
  <c r="G325" i="5" s="1"/>
  <c r="G314" i="5"/>
  <c r="G313" i="5" s="1"/>
  <c r="G312" i="5" s="1"/>
  <c r="G311" i="5" s="1"/>
  <c r="G310" i="5" s="1"/>
  <c r="G304" i="5" s="1"/>
  <c r="G302" i="5"/>
  <c r="G301" i="5" s="1"/>
  <c r="G300" i="5" s="1"/>
  <c r="G299" i="5" s="1"/>
  <c r="G298" i="5" s="1"/>
  <c r="G223" i="5"/>
  <c r="G222" i="5" s="1"/>
  <c r="G221" i="5" s="1"/>
  <c r="G217" i="5"/>
  <c r="G216" i="5" s="1"/>
  <c r="G215" i="5" s="1"/>
  <c r="G214" i="5" s="1"/>
  <c r="G213" i="5" s="1"/>
  <c r="G182" i="5"/>
  <c r="G181" i="5" s="1"/>
  <c r="G172" i="5"/>
  <c r="G171" i="5" s="1"/>
  <c r="G170" i="5" s="1"/>
  <c r="G169" i="5" s="1"/>
  <c r="G166" i="5"/>
  <c r="G165" i="5" s="1"/>
  <c r="G164" i="5" s="1"/>
  <c r="G146" i="5"/>
  <c r="G144" i="5"/>
  <c r="G134" i="5"/>
  <c r="G133" i="5" s="1"/>
  <c r="G124" i="5"/>
  <c r="G120" i="5"/>
  <c r="G106" i="5"/>
  <c r="G104" i="5"/>
  <c r="G59" i="5"/>
  <c r="G58" i="5" s="1"/>
  <c r="G57" i="5" s="1"/>
  <c r="G56" i="5" s="1"/>
  <c r="G55" i="5" s="1"/>
  <c r="G47" i="5"/>
  <c r="G46" i="5" s="1"/>
  <c r="G45" i="5" s="1"/>
  <c r="G44" i="5" s="1"/>
  <c r="G43" i="5" s="1"/>
  <c r="G41" i="5"/>
  <c r="G40" i="5" s="1"/>
  <c r="G39" i="5" s="1"/>
  <c r="G38" i="5" s="1"/>
  <c r="G37" i="5" s="1"/>
  <c r="G35" i="5"/>
  <c r="G34" i="5" s="1"/>
  <c r="G32" i="5"/>
  <c r="G31" i="5" s="1"/>
  <c r="G26" i="5"/>
  <c r="G25" i="5" s="1"/>
  <c r="G24" i="5" s="1"/>
  <c r="G23" i="5" s="1"/>
  <c r="G22" i="5" s="1"/>
  <c r="G143" i="5" l="1"/>
  <c r="G401" i="5"/>
  <c r="G400" i="5" s="1"/>
  <c r="G399" i="5" s="1"/>
  <c r="G383" i="5"/>
  <c r="G382" i="5" s="1"/>
  <c r="G381" i="5" s="1"/>
  <c r="G103" i="5"/>
  <c r="G220" i="5"/>
  <c r="G324" i="5"/>
  <c r="G323" i="5" s="1"/>
  <c r="G506" i="5"/>
  <c r="G505" i="5" s="1"/>
  <c r="G504" i="5" s="1"/>
  <c r="G180" i="5"/>
  <c r="G431" i="5"/>
  <c r="G430" i="5" s="1"/>
  <c r="G77" i="5"/>
  <c r="G454" i="5"/>
  <c r="G470" i="5"/>
  <c r="G469" i="5" s="1"/>
  <c r="G464" i="5" s="1"/>
  <c r="G609" i="5"/>
  <c r="G608" i="5" s="1"/>
  <c r="G597" i="5" s="1"/>
  <c r="G336" i="5"/>
  <c r="G335" i="5" s="1"/>
  <c r="G334" i="5" s="1"/>
  <c r="G119" i="5"/>
  <c r="G488" i="5"/>
  <c r="G480" i="5" s="1"/>
  <c r="G30" i="5"/>
  <c r="G29" i="5" s="1"/>
  <c r="G28" i="5" s="1"/>
  <c r="G163" i="5"/>
  <c r="G96" i="5" l="1"/>
  <c r="G95" i="5" s="1"/>
  <c r="G61" i="5" s="1"/>
  <c r="G450" i="5"/>
  <c r="G449" i="5" s="1"/>
  <c r="G448" i="5" s="1"/>
  <c r="G162" i="5"/>
  <c r="G596" i="5"/>
  <c r="G360" i="5"/>
  <c r="G359" i="5" s="1"/>
  <c r="G525" i="5"/>
  <c r="G524" i="5" s="1"/>
  <c r="G21" i="5" l="1"/>
  <c r="G463" i="5"/>
  <c r="G523" i="5"/>
  <c r="G503" i="5" s="1"/>
  <c r="G380" i="5" l="1"/>
  <c r="G379" i="5" s="1"/>
  <c r="G219" i="5"/>
  <c r="G212" i="5" s="1"/>
  <c r="G20" i="5" s="1"/>
  <c r="G646" i="5" l="1"/>
</calcChain>
</file>

<file path=xl/sharedStrings.xml><?xml version="1.0" encoding="utf-8"?>
<sst xmlns="http://schemas.openxmlformats.org/spreadsheetml/2006/main" count="3774" uniqueCount="468">
  <si>
    <t>Целевая статья</t>
  </si>
  <si>
    <t>ОБЩЕГОСУДАРСТВЕННЫЕ ВОПРОСЫ</t>
  </si>
  <si>
    <t>000</t>
  </si>
  <si>
    <t>Функционирование высшего должностного лица муниципального образования</t>
  </si>
  <si>
    <t>Непрограммные направления деятельности органов местного самоуправления</t>
  </si>
  <si>
    <t>120</t>
  </si>
  <si>
    <t>240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</si>
  <si>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</si>
  <si>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</si>
  <si>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Уплата налогов, сборов и иных платежей</t>
  </si>
  <si>
    <t>850</t>
  </si>
  <si>
    <t>Резервные фонды</t>
  </si>
  <si>
    <t>Резервные средства</t>
  </si>
  <si>
    <t>870</t>
  </si>
  <si>
    <t>Другие общегосударственные вопросы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</si>
  <si>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</si>
  <si>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Расходы на выплаты персоналу казенных учреждений</t>
  </si>
  <si>
    <t>110</t>
  </si>
  <si>
    <t>Государственная регистрация актов гражданского состояния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</si>
  <si>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</si>
  <si>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</si>
  <si>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</si>
  <si>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</si>
  <si>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</si>
  <si>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</si>
  <si>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</si>
  <si>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Общее образование</t>
  </si>
  <si>
    <t>Субвенции на организацию и обеспечение оздоровления и отдыха детей (за исключением организации отдыха детей в каникулярное время)</t>
  </si>
  <si>
    <t>Другие вопросы в области образования</t>
  </si>
  <si>
    <t>Обеспечение деятельности подведомственных учреждений  сферы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</si>
  <si>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</si>
  <si>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</si>
  <si>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</si>
  <si>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</si>
  <si>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</si>
  <si>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Доплаты к пенсиям муниципальным служащим</t>
  </si>
  <si>
    <t>Публичные нормативные социальные выплаты гражданам</t>
  </si>
  <si>
    <t>310</t>
  </si>
  <si>
    <t>Охрана семьи и детства</t>
  </si>
  <si>
    <t>ФИЗИЧЕСКАЯ КУЛЬТУРА И СПОРТ</t>
  </si>
  <si>
    <t>СРЕДСТВА МАССОВОЙ ИНФОРМАЦИИ</t>
  </si>
  <si>
    <t>Периодическая печать и издательства</t>
  </si>
  <si>
    <t>Информационное освещение деятельности органов местного самоуправления в средствах массовой информации</t>
  </si>
  <si>
    <t>Субсидии бюджетным учреждениям</t>
  </si>
  <si>
    <t>610</t>
  </si>
  <si>
    <t>Социальные выплаты гражданам, кроме публичных нормативных социальных выплат</t>
  </si>
  <si>
    <t>320</t>
  </si>
  <si>
    <t>Сельское хозяйство и рыболовство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</si>
  <si>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</si>
  <si>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</si>
  <si>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Транспорт</t>
  </si>
  <si>
    <t>Мероприятия в области автомобильного транспорта общего пользования</t>
  </si>
  <si>
    <t>810</t>
  </si>
  <si>
    <t>Дорожное хозяйство (дорожные фонды)</t>
  </si>
  <si>
    <t>Коммунальное хозяйство</t>
  </si>
  <si>
    <t>Наименование</t>
  </si>
  <si>
    <t>Раздел</t>
  </si>
  <si>
    <t>Подраздел</t>
  </si>
  <si>
    <t>Вид расхо-дов</t>
  </si>
  <si>
    <t>01</t>
  </si>
  <si>
    <t>00</t>
  </si>
  <si>
    <t>0000000000</t>
  </si>
  <si>
    <t>02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</si>
  <si>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</si>
  <si>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</si>
  <si>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</si>
  <si>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9999910010</t>
  </si>
  <si>
    <t>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</si>
  <si>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</si>
  <si>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</si>
  <si>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9999910020</t>
  </si>
  <si>
    <t>9999910030</t>
  </si>
  <si>
    <t>04</t>
  </si>
  <si>
    <t>05</t>
  </si>
  <si>
    <t>200</t>
  </si>
  <si>
    <t xml:space="preserve">Иные закупки товаров, работ и услуг для обеспечения государственных (муниципальных) нужд </t>
  </si>
  <si>
    <t>06</t>
  </si>
  <si>
    <t>Иные бюджетные ассигнования</t>
  </si>
  <si>
    <t>800</t>
  </si>
  <si>
    <t>11</t>
  </si>
  <si>
    <t>9999900010</t>
  </si>
  <si>
    <t>13</t>
  </si>
  <si>
    <t>2400000000</t>
  </si>
  <si>
    <t>Расходы на обеспечение деятельности (оказание услуг, выполнение работ) муниципальных учреждений</t>
  </si>
  <si>
    <t>600</t>
  </si>
  <si>
    <t>Субсидии автономным учреждениям</t>
  </si>
  <si>
    <t>620</t>
  </si>
  <si>
    <t>9999970010</t>
  </si>
  <si>
    <t>9999959300</t>
  </si>
  <si>
    <t>9999993100</t>
  </si>
  <si>
    <t>9999993040</t>
  </si>
  <si>
    <t>08</t>
  </si>
  <si>
    <t>09</t>
  </si>
  <si>
    <t>1900000000</t>
  </si>
  <si>
    <t>1900140100</t>
  </si>
  <si>
    <t>12</t>
  </si>
  <si>
    <t>Жилищное хозяйство</t>
  </si>
  <si>
    <t>2100000000</t>
  </si>
  <si>
    <t>2110000000</t>
  </si>
  <si>
    <t>9999993120</t>
  </si>
  <si>
    <t>07</t>
  </si>
  <si>
    <t>2600000000</t>
  </si>
  <si>
    <t>Подпрограмма "Развитие системы дошкольного образования"</t>
  </si>
  <si>
    <t>2610000000</t>
  </si>
  <si>
    <t>2610193070</t>
  </si>
  <si>
    <t>Предоставление субсидий бюджетным, автономным учреждениям и иным некоммерческим организациям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</si>
  <si>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</si>
  <si>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</si>
  <si>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</si>
  <si>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</si>
  <si>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2620000000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</si>
  <si>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</si>
  <si>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</si>
  <si>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</si>
  <si>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</si>
  <si>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</si>
  <si>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</si>
  <si>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</si>
  <si>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2520000000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</si>
  <si>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</si>
  <si>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</si>
  <si>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</si>
  <si>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Социальное обеспечение и иные выплаты населению</t>
  </si>
  <si>
    <t>300</t>
  </si>
  <si>
    <t>2690070010</t>
  </si>
  <si>
    <t>2690010030</t>
  </si>
  <si>
    <t>2510000000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</si>
  <si>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</si>
  <si>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</si>
  <si>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</si>
  <si>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</si>
  <si>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</si>
  <si>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10</t>
  </si>
  <si>
    <t>9999910040</t>
  </si>
  <si>
    <t>2690093090</t>
  </si>
  <si>
    <t>0900000000</t>
  </si>
  <si>
    <t>Благоустройство</t>
  </si>
  <si>
    <t>2560110030</t>
  </si>
  <si>
    <t>2560170010</t>
  </si>
  <si>
    <t>2700000000</t>
  </si>
  <si>
    <t>2720000000</t>
  </si>
  <si>
    <t xml:space="preserve">Содержание и ремонт  дорог общего пользования местного значения 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</si>
  <si>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</si>
  <si>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</si>
  <si>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</si>
  <si>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</si>
  <si>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</si>
  <si>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2690000000</t>
  </si>
  <si>
    <t>Обеспечение населения в поселениях услугами водоснабжения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</si>
  <si>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</si>
  <si>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</si>
  <si>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</si>
  <si>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Закупка товаров, работ и услуг для обеспечения государственных (муниципальных) нужд</t>
  </si>
  <si>
    <t>2790000000</t>
  </si>
  <si>
    <t xml:space="preserve">Перечисление взносов на капитальный ремонт многоквартирных домов </t>
  </si>
  <si>
    <t>2490000000</t>
  </si>
  <si>
    <t>2490020110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</si>
  <si>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 среднего общего, дополнительного образования детей в муниципальных образовательных организациях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</si>
  <si>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</si>
  <si>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2800000000</t>
  </si>
  <si>
    <t>2890000000</t>
  </si>
  <si>
    <t>2890020160</t>
  </si>
  <si>
    <t>Дополнительное образование детей</t>
  </si>
  <si>
    <t>Антикризисные мероприятия</t>
  </si>
  <si>
    <t>2560270250</t>
  </si>
  <si>
    <t>Ве дом ство</t>
  </si>
  <si>
    <t>001</t>
  </si>
  <si>
    <t>002</t>
  </si>
  <si>
    <t>003</t>
  </si>
  <si>
    <t>950</t>
  </si>
  <si>
    <t xml:space="preserve">Молодежная политика </t>
  </si>
  <si>
    <t xml:space="preserve">Расходы на выплаты персоналу казенных учреждений </t>
  </si>
  <si>
    <t>Судебная система</t>
  </si>
  <si>
    <t>Субвенции на финансовое обеспечение государственных полномочий по составлению (изменению) списков кандидатов в присяжные заседатели федеральных судов общей юрисдикции</t>
  </si>
  <si>
    <t>9999951200</t>
  </si>
  <si>
    <t>Массовый спорт</t>
  </si>
  <si>
    <t xml:space="preserve">          Сумма</t>
  </si>
  <si>
    <t>400</t>
  </si>
  <si>
    <t>Бюджетные инвестиции</t>
  </si>
  <si>
    <t>410</t>
  </si>
  <si>
    <t>9999993130</t>
  </si>
  <si>
    <t>9999993160</t>
  </si>
  <si>
    <t>Социальное обеспечение населения</t>
  </si>
  <si>
    <t>Пограмма" Развитие системы общего образования"</t>
  </si>
  <si>
    <t>Субвенции на реализацию государственных полномочий органов опеки и попечительства в отношении несовершеннолетних</t>
  </si>
  <si>
    <t>Распределение бюджетных ассигнований в ведомственной структуре расходов бюджета Пограничного муниципального округа</t>
  </si>
  <si>
    <t>( рублей)</t>
  </si>
  <si>
    <t>9999970011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</si>
  <si>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</si>
  <si>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 (муниципальных) органов</t>
  </si>
  <si>
    <t xml:space="preserve">Расходы на выплаты персоналу государственных  (муниципальных) органов </t>
  </si>
  <si>
    <t>Расходы на выплаты персоналу государственных                           ( муниципальных) органов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</si>
  <si>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</si>
  <si>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2420000000</t>
  </si>
  <si>
    <t>Мероприятия, направленные на развитие информатизации и защиты информатизации</t>
  </si>
  <si>
    <t>2420140030</t>
  </si>
  <si>
    <t>Расходы на обеспечение деятельности ( оказание услуг, выполнение работ) учреждений культуры ПГП</t>
  </si>
  <si>
    <t>2510170081</t>
  </si>
  <si>
    <t>Расходы на обеспечение деятельности ( оказание услуг, выполнение работ) учреждений культуры ЖСП</t>
  </si>
  <si>
    <t>2510170082</t>
  </si>
  <si>
    <t>25302S2540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</si>
  <si>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</si>
  <si>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1600000000</t>
  </si>
  <si>
    <t>1600140060</t>
  </si>
  <si>
    <t>21900S2620</t>
  </si>
  <si>
    <t>Иные закупки товаров, работ и услуг для обеспечения  государственных (муниципальных) нужд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</si>
  <si>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</si>
  <si>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"Информационное общество Пограничного муниципального округа"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</si>
  <si>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</si>
  <si>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</si>
  <si>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Муниципальная программа "Создание условий для организации транспортного обслуживания населения в границах муниципального округа"</t>
  </si>
  <si>
    <t>Мероприятия муниципальной программы "Создание условий для организации транспортного обслуживания населения  в границах муниципального округа"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</si>
  <si>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округа</t>
  </si>
  <si>
    <t>Муниципальная программа " Модернизация дорожной сети в Пограничном муниципальном округе"</t>
  </si>
  <si>
    <t>Муниципальная программа "Управление собственностью Пограничного муниципального округа "</t>
  </si>
  <si>
    <t>Мероприятия муниципальной программы "Управление собственностью Пограничного муниципального округа"</t>
  </si>
  <si>
    <t>Муниципальная программа " Обеспечение доступным жильем и качественными услугами ЖКХ населения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</si>
  <si>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округа"</t>
  </si>
  <si>
    <t>Муниципальная программа " Энергосбережение и повышение энергетической эффективности на территории Пограничного муниципального округа"</t>
  </si>
  <si>
    <t>3000000000</t>
  </si>
  <si>
    <t>Муниципальная программа " Благоустройство территории Пограничного муниципального округа "</t>
  </si>
  <si>
    <t xml:space="preserve">Расходы на организацию и содержание мест захоронения </t>
  </si>
  <si>
    <t>Уличное освещение</t>
  </si>
  <si>
    <t xml:space="preserve">Муниципальная программа " Формирование современной городской среды территорий, входящих в состав Пограничного муниципального округа" </t>
  </si>
  <si>
    <t>2900000000</t>
  </si>
  <si>
    <t>2900120200</t>
  </si>
  <si>
    <t>2900120250</t>
  </si>
  <si>
    <t>3100000000</t>
  </si>
  <si>
    <t>Муниципальная программа "Развитие образования Пограничного муниципального округа"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</si>
  <si>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</si>
  <si>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Мероприятия муниципальной программы "Развитие образования Пограничного муниципального округа"</t>
  </si>
  <si>
    <t>Подпрограмма "Развитие культуры в Пограничном муниципальном округе"</t>
  </si>
  <si>
    <t>Комплектование книжных фондов и обеспечение информационно-техническим оборудованием библиотек из средств  местного бюджета</t>
  </si>
  <si>
    <t>Муниципальная программа "Развитие образования Пограничного муниципального округа "</t>
  </si>
  <si>
    <t>Муниципальная программа "Развитие физической культуры и спорта в Пограничном муниципальном округе"</t>
  </si>
  <si>
    <t>Мероприятия муниципальной программы " Информационное общество Пограничного муниципального округа"</t>
  </si>
  <si>
    <t>Мероприятия муниципальной программы " Обеспечение доступным жильем и качественными услугами ЖКХ населения Пограничного муниципального округа"</t>
  </si>
  <si>
    <t>Обеспечение детей-сирот и детей, оставшихся без попечения родителей, лиц из числа детей - сирот и детей,оставшихся без попечения родителей жилыми помещениями за счет средств краевого бюджета</t>
  </si>
  <si>
    <t>Подпрограмма "Обеспечение жилыми помещениями детей - сирот, детей, оставшихся без попечения родителей, лиц из числа детей - сирот и детей, оставшихся без попечения родителей"</t>
  </si>
  <si>
    <t>Пограничного муниципального округа</t>
  </si>
  <si>
    <t>Обеспечение граждан твердым топливом (дровами) из средств местного бюджета</t>
  </si>
  <si>
    <t>Подпрограмма " Развитие информационных систем"</t>
  </si>
  <si>
    <t>Муниципальная программа  "Развитие образования Пограничного муниципального округа"</t>
  </si>
  <si>
    <t xml:space="preserve">Мероприятия муниципальной программы  "Развитие образования Пограничного муниципального округа" </t>
  </si>
  <si>
    <t>2720120020</t>
  </si>
  <si>
    <t>Содержание и обслуживание казны Пограничного муниципального округа</t>
  </si>
  <si>
    <t>Реализация государственных полномочий по назначению и предоставлению выплаты единовременного пособия при передаче ребенка на воспитание в семью</t>
  </si>
  <si>
    <t>9999952600</t>
  </si>
  <si>
    <t xml:space="preserve"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 </t>
  </si>
  <si>
    <t>9999993050</t>
  </si>
  <si>
    <t>19001S2250</t>
  </si>
  <si>
    <t>Расходы на проектирование, строительство, реконструкцию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а также на их капитальный ремонт и ремонт за счет средств местного бюджета</t>
  </si>
  <si>
    <t>19001S2390</t>
  </si>
  <si>
    <t>Субсидии на капитальный ремонт и ремонт автомобильных дорог общего пользования населенных пунктов за счет  средств местного бюджета</t>
  </si>
  <si>
    <t>Капитальные вложения в объекты государственной (муниципальной) собственности</t>
  </si>
  <si>
    <t>ВСЕГО:</t>
  </si>
  <si>
    <t>Администрация  Пограничного муниципального округа Приморского края</t>
  </si>
  <si>
    <t>Финансовое управление Администрации Пограничного муниципального округа Приморского края</t>
  </si>
  <si>
    <t xml:space="preserve">   на 2021 год </t>
  </si>
  <si>
    <t>Глава Пограничного муниципального округа</t>
  </si>
  <si>
    <t>Председатель представительного органа Пограничного муниципального округа</t>
  </si>
  <si>
    <t>Руководство и управление в сфере установленных функций органов местного самоуправления Пограничного муниципального округа</t>
  </si>
  <si>
    <t>Резервный фонд Администрации Пограничного муниципального  округа</t>
  </si>
  <si>
    <t>Расходы на обеспечение деятельности (оказанние услуг, выполнение работ) учредения культуры</t>
  </si>
  <si>
    <t>Муниципальная программа " Управление собственностью Пограничного муниципального округа"</t>
  </si>
  <si>
    <t>2740000000</t>
  </si>
  <si>
    <t>27401М0820</t>
  </si>
  <si>
    <t>Муниципальное казенное учреждение "Центр обеспечения деятельности муниципальных образовательных организаций Пограничного муниципального округа"</t>
  </si>
  <si>
    <t>Муниципальное казенное учреждение "Центр финансового, бюджетного и экономического обслуживания Пограничного муниципального округа"</t>
  </si>
  <si>
    <t>Обеспечение деятельности муниципального казенного учреждения "Управление благоустройства Пограаничного муниципального округа"</t>
  </si>
  <si>
    <t>Обеспечение деятельности муниципального казенного учреждения "Хозяйственное управление Администрации Пограничного муниципального округа"</t>
  </si>
  <si>
    <t>Расходы на обеспечение деятельности(оказание услуг, выполнение работ) дошкольных образовательных организаций</t>
  </si>
  <si>
    <t>Обеспечение деятельности (оказание услуг, выполнение работ) общеобразовательных организаций</t>
  </si>
  <si>
    <t>2110170010</t>
  </si>
  <si>
    <t>Проведение Всероссийской переписи населения 2020 года</t>
  </si>
  <si>
    <t>9999954690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</si>
  <si>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</si>
  <si>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</si>
  <si>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</si>
  <si>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9999951180</t>
  </si>
  <si>
    <t>Субсидии на проектирование, строительство, реконструкцию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а также на их капитальный ремонт и ремонт за счет средств дорожного фонда Приморского края</t>
  </si>
  <si>
    <t>1900192250</t>
  </si>
  <si>
    <t>Иные закупки товаров, работ и услуг для обеспечения государственных (муниципальных) нужд</t>
  </si>
  <si>
    <t>Субсидии на капитальный ремонт и ремонт автомобильных дорог общего пользования населенных пунктов за счет дорожного фонда Приморского края</t>
  </si>
  <si>
    <t>1900192390</t>
  </si>
  <si>
    <t>Строительство и реконструкция (модернизация) объектов питьевого водоснабжения (НП)</t>
  </si>
  <si>
    <t>Обеспечение граждан твердым топливом (дровами) за счет средств краевого бюджета</t>
  </si>
  <si>
    <t>2190092620</t>
  </si>
  <si>
    <t xml:space="preserve">Мероприятия по благоустройству дворовых территорий за счет средств краевого бюджета </t>
  </si>
  <si>
    <t>3100192610</t>
  </si>
  <si>
    <t xml:space="preserve">Мероприятия по благоустройству дворовых территорий за счет средств местного бюджета </t>
  </si>
  <si>
    <t>31001S2610</t>
  </si>
  <si>
    <t xml:space="preserve">Благоустройство дворовых территорий
многоквартирных домов, общественных
территорий расположенных на территории
Пограничного муниципального округа (НП)
</t>
  </si>
  <si>
    <t>310F255550</t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</si>
  <si>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</si>
  <si>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2620153030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</si>
  <si>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 (НП)</t>
  </si>
  <si>
    <t>262E250970</t>
  </si>
  <si>
    <t>Субсидии на комплектование книжных фондов и обеспечение информационно-техническим оборудованием библиотек</t>
  </si>
  <si>
    <t>2530292540</t>
  </si>
  <si>
    <t>Разработка проектной документации на проведение работ по сохранению объектов культурного наследия за счет средств краевого бюджета</t>
  </si>
  <si>
    <t>2510192500</t>
  </si>
  <si>
    <t>Разработка проектной документации на проведение работ по сохранению объектов культурного наследия за счет средств местного бюджета</t>
  </si>
  <si>
    <t>25101S2500</t>
  </si>
  <si>
    <t xml:space="preserve">    Приложение   13</t>
  </si>
  <si>
    <t>Расходы на содержание работников, занимающих должности, не отнесенные к должностям муниципальной службы и муниципальным должностям органов местного самоуправления Пограничного муниципального округа</t>
  </si>
  <si>
    <t>9999910050</t>
  </si>
  <si>
    <t>Расходы на выплаты персоналу государственных (муниципальных) органов</t>
  </si>
  <si>
    <t>Закупка товаров, работ и услуг для государственных (муниципальных) нужд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</si>
  <si>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</si>
  <si>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Капитальные вложения в объекты государственной  (муниципальной) собственности</t>
  </si>
  <si>
    <t>от 11.12.2020 № 48-МПА</t>
  </si>
  <si>
    <t>к муниципальному правовому акту</t>
  </si>
  <si>
    <t>Субвенции на реализацию отдельных государственных полномочий по созданию административных комиссий</t>
  </si>
  <si>
    <t>9999993030</t>
  </si>
  <si>
    <t>Расходы на выплаты персоналу в целях обеспечения выполнения функций муниципальными органами, казенными учреждениями</t>
  </si>
  <si>
    <t>9999993010</t>
  </si>
  <si>
    <t>Субвенции на создание и обеспечение деятельности комиссии по делам несовершеннолетних и защите их прав</t>
  </si>
  <si>
    <t>Субвенции на обеспечение питанием детей, обучающихся в муниципальных общеобразовательных учреждениях</t>
  </si>
  <si>
    <t>2620293150</t>
  </si>
  <si>
    <t>Организационные, технические и технологические мероприятия по энергосбережению и повышению энергетической эффективности организаций</t>
  </si>
  <si>
    <t>3000120130</t>
  </si>
  <si>
    <t>Профессиональная подготовка, переподготовка и повышение квалификации</t>
  </si>
  <si>
    <t>Муниципальная программа  "Развитие муниципальной службы в Пограничном муниципальном округе"</t>
  </si>
  <si>
    <t>1400000000</t>
  </si>
  <si>
    <t>Организация и повышение квалификации и переподготовки муниципальных служащих администрации Пограничного муниципального района</t>
  </si>
  <si>
    <t>1400140040</t>
  </si>
  <si>
    <t>Мероприятия по проведению ремонтных работ (в т.ч. проектно-изыскательские работы) муниципальных учреждений</t>
  </si>
  <si>
    <t>2510470150</t>
  </si>
  <si>
    <t>Организация, проведение и участие в спортивных мероприятиях</t>
  </si>
  <si>
    <t>0900120080</t>
  </si>
  <si>
    <t>Развитие материально- технической базы массовой физической культуры и спорта</t>
  </si>
  <si>
    <t>0900120140</t>
  </si>
  <si>
    <t>Капитальные вложения в объекты государственной ( муниципальной) собственности</t>
  </si>
  <si>
    <t>Муниципальная программа "Развитие физической культуры и спорта  "</t>
  </si>
  <si>
    <t>Оценка недвижимости, признание прав и регулирование отношений по муниципальной собственности</t>
  </si>
  <si>
    <t>2720120010</t>
  </si>
  <si>
    <t>Отдельные мероприятия муниципальной программы "Управление собственностью Пограничного муниципального округа"</t>
  </si>
  <si>
    <t>Меропирятия по землеустройству и землепользованию</t>
  </si>
  <si>
    <t>2790020150</t>
  </si>
  <si>
    <t>Иные закупки товаров, работ и услуг для обеспечения муниципальных нужд</t>
  </si>
  <si>
    <t>2720170030</t>
  </si>
  <si>
    <t xml:space="preserve">Приобретение муниципальными учреждениями недвижимого и особо ценного движимого имущества </t>
  </si>
  <si>
    <t xml:space="preserve">Сбор и вывоз твердых бытовых отходов с общественных мест </t>
  </si>
  <si>
    <t>2900120231</t>
  </si>
  <si>
    <t>Организация общественных работ</t>
  </si>
  <si>
    <t>2900120270</t>
  </si>
  <si>
    <t>Содержание зеленых насаждений</t>
  </si>
  <si>
    <t>2900120290</t>
  </si>
  <si>
    <t>Содержание территорий общего пользования</t>
  </si>
  <si>
    <t>2900120300</t>
  </si>
  <si>
    <t>Организация общественных мероприятий по благоустройству</t>
  </si>
  <si>
    <t>2900120310</t>
  </si>
  <si>
    <t>2900120330</t>
  </si>
  <si>
    <t>Расходы на выполнение наказов избирателей на территории Пограничного муниципального округа</t>
  </si>
  <si>
    <t>Улучшение состояния дворовых и общественных территорий</t>
  </si>
  <si>
    <t>3100120260</t>
  </si>
  <si>
    <t>Реализация проектов инициативного бюджетирования по направлению "Твой  проект"</t>
  </si>
  <si>
    <t xml:space="preserve"> Организация проведения культурных мероприятий</t>
  </si>
  <si>
    <t>2510220060</t>
  </si>
  <si>
    <t>Организация проведения культурных мероприятий</t>
  </si>
  <si>
    <t>Мероприятия по проведению ремонтных работ( в т.ч. проектно-изыскательские работы) муниципальных учреждений</t>
  </si>
  <si>
    <t>2520370150</t>
  </si>
  <si>
    <t>2530220060</t>
  </si>
  <si>
    <t>Пополнение книжного фонда</t>
  </si>
  <si>
    <t>2530220090</t>
  </si>
  <si>
    <t>2530220210</t>
  </si>
  <si>
    <t>Мероприятия по обеспечению безопасности муниципальных учреждений</t>
  </si>
  <si>
    <t>2530420100</t>
  </si>
  <si>
    <t>Подпрограмма " Молодежная политика"</t>
  </si>
  <si>
    <t>2540000000</t>
  </si>
  <si>
    <t>Проведение мероприятий для детей и молодежи</t>
  </si>
  <si>
    <t>2540120070</t>
  </si>
  <si>
    <t>Другие вопросы в области социальной политики</t>
  </si>
  <si>
    <t>Подпрограмма "Доступная среда"</t>
  </si>
  <si>
    <t>2550000000</t>
  </si>
  <si>
    <t xml:space="preserve">Мероприятия, направленные  на создание беспрепятственного доступа к объектам социальной инфраструктуры инвалидов </t>
  </si>
  <si>
    <t>2550170180</t>
  </si>
  <si>
    <t>Сохранение объектов культурного наследия</t>
  </si>
  <si>
    <t>2510170190</t>
  </si>
  <si>
    <t>Мероприятия, направленные на модернизацию дошкольного образования</t>
  </si>
  <si>
    <t>2610370120</t>
  </si>
  <si>
    <t>Мероприятия, направленные на модернизацию общего образования</t>
  </si>
  <si>
    <t>2620370170</t>
  </si>
  <si>
    <t>2630370150</t>
  </si>
  <si>
    <t>2610420100</t>
  </si>
  <si>
    <t>2620420100</t>
  </si>
  <si>
    <t>Мероприятия по обеспечению безопасности в муниципальных учреждениях</t>
  </si>
  <si>
    <t>2630520100</t>
  </si>
  <si>
    <t>Подпрограмма "Одаренные дети Пограничного муниципального округа"</t>
  </si>
  <si>
    <t>2640000000</t>
  </si>
  <si>
    <t>Проведение мероприятий по выявлению и развитию одаренных детей</t>
  </si>
  <si>
    <t>2640170140</t>
  </si>
  <si>
    <t>Закупка товаров, работ и услуг для обеспечения государственных ( муниципальных) нужд</t>
  </si>
  <si>
    <t>Мероприятия, направленные на военно-патриотическое воспитание детей и молодежи</t>
  </si>
  <si>
    <t>2630420070</t>
  </si>
  <si>
    <t>2690070220</t>
  </si>
  <si>
    <t>Научно-методические, организационно-педагогические мероприятия</t>
  </si>
  <si>
    <t>Организация отдыха и занятости детей и подростков Пограничного муниципального района</t>
  </si>
  <si>
    <t>2630270110</t>
  </si>
  <si>
    <t>Муниципальная программа  "Профилактика экстремизма, терроризма и правонарушений на территории Пограничного муниципального округа"</t>
  </si>
  <si>
    <t>1100000000</t>
  </si>
  <si>
    <t>Мероприятия по профилактике  экстремизма, терроризма и правонарушений</t>
  </si>
  <si>
    <t>1100120100</t>
  </si>
  <si>
    <t>Непрограммные направления деятельности органов государственной власти</t>
  </si>
  <si>
    <t>Расходы, связанные с исполнением решений, принятых судебными органами</t>
  </si>
  <si>
    <t>9999900020</t>
  </si>
  <si>
    <t>Исполнение судебных актов</t>
  </si>
  <si>
    <t>830</t>
  </si>
  <si>
    <t>211F552430</t>
  </si>
  <si>
    <t>от 26.02.2021 № 66-МПА</t>
  </si>
  <si>
    <t>9999900050</t>
  </si>
  <si>
    <t>880</t>
  </si>
  <si>
    <t>Специальные расходы</t>
  </si>
  <si>
    <t>Организация проведения выборов</t>
  </si>
  <si>
    <t>Обеспечение проведения выборов и референдумов</t>
  </si>
  <si>
    <t>350</t>
  </si>
  <si>
    <t>Премии и гранты</t>
  </si>
  <si>
    <t>3500000000</t>
  </si>
  <si>
    <t>3500140190</t>
  </si>
  <si>
    <t>3500100000</t>
  </si>
  <si>
    <t>Муниципальная программа "Противодействие коррупции в Пограничном муниципальном округе"</t>
  </si>
  <si>
    <t>Основное мероприятие "Обеспечение прозрачности и информационной открытости деятельности Администрации Пограничного муниципального округа"</t>
  </si>
  <si>
    <t>Изготовление информационных материалов</t>
  </si>
  <si>
    <t>Резервный фонд Администрации Пограничного муниципального округа</t>
  </si>
  <si>
    <t>9999993180</t>
  </si>
  <si>
    <t>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</si>
  <si>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>1900170240</t>
  </si>
  <si>
    <t>Приобретение дорожной и коммунальной техники</t>
  </si>
  <si>
    <t>3400000000</t>
  </si>
  <si>
    <t>3410000000</t>
  </si>
  <si>
    <t>3410140200</t>
  </si>
  <si>
    <t>Муниципальная программа "Градостроительная деятельность на территории Пограничного муниципального округа"</t>
  </si>
  <si>
    <t>Подпрограмма "Разработка градостроительной документации Пограничного муниципального округа"</t>
  </si>
  <si>
    <t>3410100000</t>
  </si>
  <si>
    <t>Основное мероприятие "Обеспечение территорий Пограничного муниципального округа градостроительными документами территориального планирования"</t>
  </si>
  <si>
    <t>Мероприятия по разработке градостроительной документации</t>
  </si>
  <si>
    <t>2110120320</t>
  </si>
  <si>
    <t>Возмещение части затрат юридическим лицам, индивидуальным предпринимателям, физическим лицам-производителям товаров, работ и услуг, предоставляющим услуги населению по водоснабжению</t>
  </si>
  <si>
    <t>2110170240</t>
  </si>
  <si>
    <t>2900120230</t>
  </si>
  <si>
    <t>Уборка несанкционированных мест захламления отходами</t>
  </si>
  <si>
    <t>2900192360</t>
  </si>
  <si>
    <t>Реализация проектов инициативного бюджетирования по направлению "Твой проект" за счет средств субсидий из краевого бюджета</t>
  </si>
  <si>
    <t>29001S2360</t>
  </si>
  <si>
    <t>26202R3041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</si>
  <si>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</t>
  </si>
  <si>
    <t>2510220210</t>
  </si>
  <si>
    <t>Мероприятия по созданию единого информационного поля</t>
  </si>
  <si>
    <t>2510220330</t>
  </si>
  <si>
    <t>2510520100</t>
  </si>
  <si>
    <t>Федеральный проект "Современная школа"</t>
  </si>
  <si>
    <t>262E100000</t>
  </si>
  <si>
    <t>262E193140</t>
  </si>
  <si>
    <t>2520270140</t>
  </si>
  <si>
    <t>Расходы, направленные на обеспечение населения сельских территорий услугами ЖКХ</t>
  </si>
  <si>
    <t>Мероприятия по созданию единого  информационного поля</t>
  </si>
  <si>
    <t>Федеральный проект "Чистая вода"</t>
  </si>
  <si>
    <t>211F500000</t>
  </si>
  <si>
    <t xml:space="preserve">Федеральный проект "Формирование комфортной городской среды"
</t>
  </si>
  <si>
    <t>310F200000</t>
  </si>
  <si>
    <t>Федеральный проект "Успех каждого ребенка"</t>
  </si>
  <si>
    <t>262E200000</t>
  </si>
  <si>
    <t>Обеспечение персонифицированного финансирования</t>
  </si>
  <si>
    <t>2630170090</t>
  </si>
  <si>
    <t>2530370150</t>
  </si>
  <si>
    <t xml:space="preserve">    Приложение   6</t>
  </si>
  <si>
    <t xml:space="preserve">                        от 24.12.2021 № 118 -МПА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</si>
</sst>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* #,##0.00_);_(* \(#,##0.00\);_(* \-??_);_(@_)"/>
  </numFmts>
  <fonts count="26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8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8" fillId="14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ill="0" applyBorder="0" applyAlignment="0" applyProtection="0"/>
    <xf numFmtId="0" fontId="17" fillId="3" borderId="0" applyNumberFormat="0" applyBorder="0" applyAlignment="0" applyProtection="0"/>
    <xf numFmtId="49" fontId="21" fillId="0" borderId="11">
      <alignment horizontal="center" vertical="top" shrinkToFit="1"/>
    </xf>
    <xf numFmtId="9" fontId="18" fillId="0" borderId="0" applyFont="0" applyFill="0" applyBorder="0" applyAlignment="0" applyProtection="0"/>
  </cellStyleXfs>
  <cellXfs count="99">
    <xf numFmtId="0" fontId="0" fillId="0" borderId="0" xfId="0"/>
    <xf numFmtId="0" fontId="19" fillId="0" borderId="0" xfId="18" applyFont="1" applyFill="1" applyAlignment="1">
      <alignment horizontal="center" vertical="center"/>
    </xf>
    <xf numFmtId="0" fontId="19" fillId="0" borderId="0" xfId="18" applyFont="1" applyFill="1" applyAlignment="1"/>
    <xf numFmtId="0" fontId="19" fillId="0" borderId="10" xfId="18" applyFont="1" applyFill="1" applyBorder="1" applyAlignment="1">
      <alignment horizontal="center" vertical="center" wrapText="1"/>
    </xf>
    <xf numFmtId="165" fontId="19" fillId="0" borderId="10" xfId="24" applyNumberFormat="1" applyFont="1" applyFill="1" applyBorder="1" applyAlignment="1" applyProtection="1">
      <alignment horizontal="center" vertical="center" wrapText="1"/>
    </xf>
    <xf numFmtId="49" fontId="19" fillId="0" borderId="10" xfId="18" applyNumberFormat="1" applyFont="1" applyFill="1" applyBorder="1" applyAlignment="1">
      <alignment horizontal="center" vertical="center" wrapText="1" shrinkToFit="1"/>
    </xf>
    <xf numFmtId="165" fontId="19" fillId="0" borderId="0" xfId="24" applyNumberFormat="1" applyFont="1" applyFill="1" applyBorder="1" applyAlignment="1" applyProtection="1">
      <alignment horizontal="right"/>
    </xf>
    <xf numFmtId="0" fontId="19" fillId="0" borderId="10" xfId="0" applyFont="1" applyFill="1" applyBorder="1" applyAlignment="1">
      <alignment vertical="center" wrapText="1"/>
    </xf>
    <xf numFmtId="0" fontId="19" fillId="0" borderId="10" xfId="0" applyFont="1" applyFill="1" applyBorder="1" applyAlignment="1">
      <alignment vertical="top" wrapText="1"/>
    </xf>
    <xf numFmtId="0" fontId="19" fillId="0" borderId="10" xfId="0" applyFont="1" applyFill="1" applyBorder="1" applyAlignment="1">
      <alignment vertical="top" wrapText="1" shrinkToFit="1"/>
    </xf>
    <xf numFmtId="49" fontId="19" fillId="0" borderId="10" xfId="18" applyNumberFormat="1" applyFont="1" applyFill="1" applyBorder="1" applyAlignment="1">
      <alignment horizontal="center" vertical="center" wrapText="1"/>
    </xf>
    <xf numFmtId="0" fontId="19" fillId="0" borderId="0" xfId="18" applyFont="1" applyFill="1" applyAlignment="1">
      <alignment vertical="top"/>
    </xf>
    <xf numFmtId="2" fontId="19" fillId="0" borderId="0" xfId="18" applyNumberFormat="1" applyFont="1" applyFill="1" applyAlignment="1">
      <alignment horizontal="center"/>
    </xf>
    <xf numFmtId="0" fontId="19" fillId="0" borderId="0" xfId="18" applyFont="1" applyFill="1" applyBorder="1" applyAlignment="1">
      <alignment horizontal="left"/>
    </xf>
    <xf numFmtId="0" fontId="19" fillId="0" borderId="0" xfId="18" applyFont="1" applyFill="1" applyAlignment="1">
      <alignment horizontal="center"/>
    </xf>
    <xf numFmtId="0" fontId="19" fillId="0" borderId="0" xfId="18" applyFont="1" applyFill="1" applyBorder="1" applyAlignment="1">
      <alignment vertical="top"/>
    </xf>
    <xf numFmtId="2" fontId="19" fillId="0" borderId="0" xfId="18" applyNumberFormat="1" applyFont="1" applyFill="1" applyBorder="1" applyAlignment="1">
      <alignment horizontal="center"/>
    </xf>
    <xf numFmtId="0" fontId="19" fillId="0" borderId="0" xfId="18" applyFont="1" applyFill="1" applyBorder="1" applyAlignment="1"/>
    <xf numFmtId="0" fontId="19" fillId="0" borderId="0" xfId="18" applyFont="1" applyFill="1" applyAlignment="1">
      <alignment horizontal="left" vertical="top"/>
    </xf>
    <xf numFmtId="0" fontId="19" fillId="0" borderId="0" xfId="18" applyFont="1" applyFill="1" applyBorder="1" applyAlignment="1">
      <alignment horizontal="center"/>
    </xf>
    <xf numFmtId="2" fontId="19" fillId="0" borderId="10" xfId="18" applyNumberFormat="1" applyFont="1" applyFill="1" applyBorder="1" applyAlignment="1">
      <alignment horizontal="center" vertical="center" wrapText="1"/>
    </xf>
    <xf numFmtId="0" fontId="19" fillId="0" borderId="0" xfId="18" applyFont="1" applyFill="1" applyAlignment="1">
      <alignment horizontal="left"/>
    </xf>
    <xf numFmtId="4" fontId="19" fillId="15" borderId="10" xfId="0" applyNumberFormat="1" applyFont="1" applyFill="1" applyBorder="1" applyAlignment="1">
      <alignment horizontal="center" vertical="center" shrinkToFit="1"/>
    </xf>
    <xf numFmtId="4" fontId="19" fillId="0" borderId="10" xfId="18" applyNumberFormat="1" applyFont="1" applyFill="1" applyBorder="1" applyAlignment="1">
      <alignment horizontal="center" vertical="center"/>
    </xf>
    <xf numFmtId="2" fontId="20" fillId="0" borderId="0" xfId="18" applyNumberFormat="1" applyFont="1" applyFill="1" applyAlignment="1">
      <alignment horizontal="center"/>
    </xf>
    <xf numFmtId="4" fontId="19" fillId="15" borderId="10" xfId="24" applyNumberFormat="1" applyFont="1" applyFill="1" applyBorder="1" applyAlignment="1" applyProtection="1">
      <alignment horizontal="center" vertical="center" wrapText="1"/>
    </xf>
    <xf numFmtId="4" fontId="19" fillId="15" borderId="10" xfId="0" applyNumberFormat="1" applyFont="1" applyFill="1" applyBorder="1" applyAlignment="1">
      <alignment horizontal="center" vertical="center" wrapText="1" shrinkToFit="1"/>
    </xf>
    <xf numFmtId="0" fontId="22" fillId="0" borderId="10" xfId="0" applyFont="1" applyFill="1" applyBorder="1" applyAlignment="1">
      <alignment vertical="top" wrapText="1"/>
    </xf>
    <xf numFmtId="4" fontId="19" fillId="0" borderId="0" xfId="18" applyNumberFormat="1" applyFont="1" applyFill="1" applyAlignment="1">
      <alignment horizontal="center"/>
    </xf>
    <xf numFmtId="0" fontId="19" fillId="0" borderId="0" xfId="18" applyFont="1"/>
    <xf numFmtId="0" fontId="19" fillId="0" borderId="0" xfId="0" applyFont="1"/>
    <xf numFmtId="0" fontId="22" fillId="0" borderId="12" xfId="18" applyFont="1" applyFill="1" applyBorder="1" applyAlignment="1">
      <alignment vertical="top"/>
    </xf>
    <xf numFmtId="2" fontId="22" fillId="0" borderId="13" xfId="18" applyNumberFormat="1" applyFont="1" applyFill="1" applyBorder="1" applyAlignment="1">
      <alignment horizontal="center"/>
    </xf>
    <xf numFmtId="0" fontId="22" fillId="0" borderId="13" xfId="18" applyFont="1" applyFill="1" applyBorder="1" applyAlignment="1">
      <alignment horizontal="center"/>
    </xf>
    <xf numFmtId="0" fontId="22" fillId="0" borderId="14" xfId="18" applyFont="1" applyFill="1" applyBorder="1" applyAlignment="1">
      <alignment horizontal="center"/>
    </xf>
    <xf numFmtId="0" fontId="19" fillId="15" borderId="10" xfId="0" applyFont="1" applyFill="1" applyBorder="1" applyAlignment="1">
      <alignment vertical="top" wrapText="1"/>
    </xf>
    <xf numFmtId="49" fontId="19" fillId="15" borderId="10" xfId="18" applyNumberFormat="1" applyFont="1" applyFill="1" applyBorder="1" applyAlignment="1">
      <alignment horizontal="center" vertical="center" wrapText="1"/>
    </xf>
    <xf numFmtId="49" fontId="19" fillId="15" borderId="10" xfId="18" applyNumberFormat="1" applyFont="1" applyFill="1" applyBorder="1" applyAlignment="1">
      <alignment horizontal="center" vertical="center" wrapText="1" shrinkToFit="1"/>
    </xf>
    <xf numFmtId="0" fontId="19" fillId="15" borderId="10" xfId="0" applyFont="1" applyFill="1" applyBorder="1" applyAlignment="1">
      <alignment vertical="top" wrapText="1" shrinkToFit="1"/>
    </xf>
    <xf numFmtId="0" fontId="19" fillId="15" borderId="10" xfId="0" applyFont="1" applyFill="1" applyBorder="1" applyAlignment="1">
      <alignment horizontal="left" vertical="top" wrapText="1"/>
    </xf>
    <xf numFmtId="49" fontId="19" fillId="15" borderId="10" xfId="0" applyNumberFormat="1" applyFont="1" applyFill="1" applyBorder="1" applyAlignment="1">
      <alignment horizontal="center" vertical="center" shrinkToFit="1"/>
    </xf>
    <xf numFmtId="0" fontId="19" fillId="15" borderId="10" xfId="0" applyFont="1" applyFill="1" applyBorder="1" applyAlignment="1">
      <alignment horizontal="left" vertical="top" wrapText="1" shrinkToFit="1"/>
    </xf>
    <xf numFmtId="0" fontId="19" fillId="15" borderId="10" xfId="0" applyFont="1" applyFill="1" applyBorder="1" applyAlignment="1">
      <alignment vertical="center" wrapText="1" shrinkToFit="1"/>
    </xf>
    <xf numFmtId="49" fontId="19" fillId="15" borderId="10" xfId="0" applyNumberFormat="1" applyFont="1" applyFill="1" applyBorder="1" applyAlignment="1">
      <alignment horizontal="center" vertical="center" wrapText="1" shrinkToFit="1"/>
    </xf>
    <xf numFmtId="0" fontId="19" fillId="15" borderId="10" xfId="0" applyFont="1" applyFill="1" applyBorder="1" applyAlignment="1">
      <alignment vertical="center" wrapText="1"/>
    </xf>
    <xf numFmtId="0" fontId="19" fillId="15" borderId="10" xfId="0" applyFont="1" applyFill="1" applyBorder="1" applyAlignment="1">
      <alignment horizontal="left" wrapText="1"/>
    </xf>
    <xf numFmtId="0" fontId="19" fillId="15" borderId="10" xfId="0" applyFont="1" applyFill="1" applyBorder="1" applyAlignment="1">
      <alignment horizontal="left" vertical="center" wrapText="1"/>
    </xf>
    <xf numFmtId="0" fontId="19" fillId="15" borderId="10" xfId="0" applyFont="1" applyFill="1" applyBorder="1" applyAlignment="1">
      <alignment horizontal="left" vertical="center" wrapText="1" shrinkToFit="1"/>
    </xf>
    <xf numFmtId="49" fontId="19" fillId="15" borderId="10" xfId="18" applyNumberFormat="1" applyFont="1" applyFill="1" applyBorder="1" applyAlignment="1">
      <alignment horizontal="center" vertical="top" wrapText="1" shrinkToFit="1"/>
    </xf>
    <xf numFmtId="0" fontId="22" fillId="15" borderId="10" xfId="0" applyFont="1" applyFill="1" applyBorder="1" applyAlignment="1">
      <alignment vertical="top" wrapText="1"/>
    </xf>
    <xf numFmtId="49" fontId="19" fillId="15" borderId="10" xfId="18" applyNumberFormat="1" applyFont="1" applyFill="1" applyBorder="1" applyAlignment="1">
      <alignment horizontal="center" vertical="top" wrapText="1"/>
    </xf>
    <xf numFmtId="0" fontId="19" fillId="15" borderId="10" xfId="0" applyNumberFormat="1" applyFont="1" applyFill="1" applyBorder="1" applyAlignment="1">
      <alignment horizontal="left" vertical="center" wrapText="1"/>
    </xf>
    <xf numFmtId="49" fontId="19" fillId="15" borderId="10" xfId="0" applyNumberFormat="1" applyFont="1" applyFill="1" applyBorder="1" applyAlignment="1">
      <alignment horizontal="center" shrinkToFit="1"/>
    </xf>
    <xf numFmtId="49" fontId="19" fillId="15" borderId="10" xfId="26" applyFont="1" applyFill="1" applyBorder="1" applyAlignment="1">
      <alignment horizontal="center" shrinkToFit="1"/>
    </xf>
    <xf numFmtId="0" fontId="22" fillId="15" borderId="10" xfId="0" applyFont="1" applyFill="1" applyBorder="1" applyAlignment="1">
      <alignment vertical="center" wrapText="1"/>
    </xf>
    <xf numFmtId="4" fontId="19" fillId="16" borderId="10" xfId="0" applyNumberFormat="1" applyFont="1" applyFill="1" applyBorder="1" applyAlignment="1">
      <alignment horizontal="center" vertical="center" shrinkToFit="1"/>
    </xf>
    <xf numFmtId="49" fontId="19" fillId="16" borderId="10" xfId="18" applyNumberFormat="1" applyFont="1" applyFill="1" applyBorder="1" applyAlignment="1">
      <alignment horizontal="center" vertical="center" wrapText="1"/>
    </xf>
    <xf numFmtId="49" fontId="19" fillId="16" borderId="10" xfId="18" applyNumberFormat="1" applyFont="1" applyFill="1" applyBorder="1" applyAlignment="1">
      <alignment horizontal="center" vertical="center" wrapText="1" shrinkToFit="1"/>
    </xf>
    <xf numFmtId="49" fontId="19" fillId="16" borderId="10" xfId="0" applyNumberFormat="1" applyFont="1" applyFill="1" applyBorder="1" applyAlignment="1">
      <alignment horizontal="center" vertical="center" shrinkToFit="1"/>
    </xf>
    <xf numFmtId="0" fontId="19" fillId="16" borderId="10" xfId="0" applyFont="1" applyFill="1" applyBorder="1" applyAlignment="1">
      <alignment vertical="top" wrapText="1"/>
    </xf>
    <xf numFmtId="0" fontId="19" fillId="16" borderId="10" xfId="0" applyFont="1" applyFill="1" applyBorder="1" applyAlignment="1">
      <alignment vertical="center" wrapText="1" shrinkToFit="1"/>
    </xf>
    <xf numFmtId="49" fontId="19" fillId="16" borderId="10" xfId="0" applyNumberFormat="1" applyFont="1" applyFill="1" applyBorder="1" applyAlignment="1">
      <alignment horizontal="center" vertical="center" wrapText="1" shrinkToFit="1"/>
    </xf>
    <xf numFmtId="0" fontId="19" fillId="16" borderId="10" xfId="0" applyFont="1" applyFill="1" applyBorder="1" applyAlignment="1">
      <alignment vertical="top" wrapText="1" shrinkToFit="1"/>
    </xf>
    <xf numFmtId="0" fontId="19" fillId="16" borderId="10" xfId="0" applyFont="1" applyFill="1" applyBorder="1" applyAlignment="1">
      <alignment vertical="center" wrapText="1"/>
    </xf>
    <xf numFmtId="0" fontId="19" fillId="16" borderId="10" xfId="0" applyFont="1" applyFill="1" applyBorder="1" applyAlignment="1">
      <alignment horizontal="left" vertical="center" wrapText="1"/>
    </xf>
    <xf numFmtId="4" fontId="19" fillId="0" borderId="0" xfId="18" applyNumberFormat="1" applyFont="1" applyFill="1" applyAlignment="1">
      <alignment horizontal="center" vertical="center"/>
    </xf>
    <xf numFmtId="4" fontId="19" fillId="0" borderId="0" xfId="18" applyNumberFormat="1" applyFont="1" applyFill="1" applyAlignment="1"/>
    <xf numFmtId="4" fontId="19" fillId="0" borderId="0" xfId="18" applyNumberFormat="1" applyFont="1"/>
    <xf numFmtId="4" fontId="19" fillId="0" borderId="0" xfId="18" applyNumberFormat="1" applyFont="1" applyFill="1" applyBorder="1" applyAlignment="1"/>
    <xf numFmtId="4" fontId="19" fillId="0" borderId="0" xfId="18" applyNumberFormat="1" applyFont="1" applyFill="1" applyAlignment="1">
      <alignment horizontal="left"/>
    </xf>
    <xf numFmtId="4" fontId="19" fillId="0" borderId="0" xfId="0" applyNumberFormat="1" applyFont="1"/>
    <xf numFmtId="4" fontId="22" fillId="0" borderId="0" xfId="18" applyNumberFormat="1" applyFont="1" applyFill="1" applyAlignment="1"/>
    <xf numFmtId="0" fontId="23" fillId="16" borderId="10" xfId="0" applyFont="1" applyFill="1" applyBorder="1" applyAlignment="1">
      <alignment vertical="center" wrapText="1"/>
    </xf>
    <xf numFmtId="49" fontId="22" fillId="0" borderId="10" xfId="18" applyNumberFormat="1" applyFont="1" applyFill="1" applyBorder="1" applyAlignment="1">
      <alignment horizontal="center" vertical="center" wrapText="1"/>
    </xf>
    <xf numFmtId="49" fontId="22" fillId="0" borderId="10" xfId="18" applyNumberFormat="1" applyFont="1" applyFill="1" applyBorder="1" applyAlignment="1">
      <alignment horizontal="center" vertical="center" wrapText="1" shrinkToFit="1"/>
    </xf>
    <xf numFmtId="4" fontId="22" fillId="0" borderId="10" xfId="18" applyNumberFormat="1" applyFont="1" applyFill="1" applyBorder="1" applyAlignment="1">
      <alignment horizontal="center" vertical="center"/>
    </xf>
    <xf numFmtId="4" fontId="24" fillId="16" borderId="10" xfId="24" applyNumberFormat="1" applyFont="1" applyFill="1" applyBorder="1" applyAlignment="1" applyProtection="1">
      <alignment horizontal="center" vertical="center" wrapText="1"/>
    </xf>
    <xf numFmtId="4" fontId="24" fillId="16" borderId="10" xfId="0" applyNumberFormat="1" applyFont="1" applyFill="1" applyBorder="1" applyAlignment="1">
      <alignment horizontal="center" vertical="center" shrinkToFit="1"/>
    </xf>
    <xf numFmtId="4" fontId="19" fillId="17" borderId="0" xfId="18" applyNumberFormat="1" applyFont="1" applyFill="1" applyAlignment="1"/>
    <xf numFmtId="49" fontId="22" fillId="15" borderId="10" xfId="18" applyNumberFormat="1" applyFont="1" applyFill="1" applyBorder="1" applyAlignment="1">
      <alignment horizontal="center" vertical="center" wrapText="1"/>
    </xf>
    <xf numFmtId="49" fontId="22" fillId="15" borderId="10" xfId="18" applyNumberFormat="1" applyFont="1" applyFill="1" applyBorder="1" applyAlignment="1">
      <alignment horizontal="center" vertical="center" wrapText="1" shrinkToFit="1"/>
    </xf>
    <xf numFmtId="4" fontId="22" fillId="0" borderId="0" xfId="18" applyNumberFormat="1" applyFont="1" applyFill="1" applyAlignment="1">
      <alignment vertical="center"/>
    </xf>
    <xf numFmtId="4" fontId="23" fillId="16" borderId="10" xfId="0" applyNumberFormat="1" applyFont="1" applyFill="1" applyBorder="1" applyAlignment="1">
      <alignment horizontal="center" vertical="center" shrinkToFit="1"/>
    </xf>
    <xf numFmtId="4" fontId="23" fillId="15" borderId="10" xfId="0" applyNumberFormat="1" applyFont="1" applyFill="1" applyBorder="1" applyAlignment="1">
      <alignment horizontal="center" vertical="center" shrinkToFit="1"/>
    </xf>
    <xf numFmtId="4" fontId="23" fillId="15" borderId="10" xfId="18" applyNumberFormat="1" applyFont="1" applyFill="1" applyBorder="1" applyAlignment="1">
      <alignment horizontal="center" vertical="center"/>
    </xf>
    <xf numFmtId="4" fontId="23" fillId="16" borderId="10" xfId="18" applyNumberFormat="1" applyFont="1" applyFill="1" applyBorder="1" applyAlignment="1">
      <alignment horizontal="center" vertical="center"/>
    </xf>
    <xf numFmtId="4" fontId="23" fillId="15" borderId="10" xfId="24" applyNumberFormat="1" applyFont="1" applyFill="1" applyBorder="1" applyAlignment="1" applyProtection="1">
      <alignment horizontal="center" vertical="center" wrapText="1"/>
    </xf>
    <xf numFmtId="4" fontId="25" fillId="15" borderId="10" xfId="27" applyNumberFormat="1" applyFont="1" applyFill="1" applyBorder="1" applyAlignment="1" applyProtection="1">
      <alignment horizontal="center" vertical="center" wrapText="1"/>
    </xf>
    <xf numFmtId="4" fontId="25" fillId="15" borderId="10" xfId="0" applyNumberFormat="1" applyFont="1" applyFill="1" applyBorder="1" applyAlignment="1">
      <alignment horizontal="center" vertical="center" shrinkToFit="1"/>
    </xf>
    <xf numFmtId="4" fontId="23" fillId="15" borderId="10" xfId="0" applyNumberFormat="1" applyFont="1" applyFill="1" applyBorder="1" applyAlignment="1">
      <alignment horizontal="center" vertical="center"/>
    </xf>
    <xf numFmtId="4" fontId="25" fillId="15" borderId="10" xfId="24" applyNumberFormat="1" applyFont="1" applyFill="1" applyBorder="1" applyAlignment="1" applyProtection="1">
      <alignment horizontal="center" vertical="center" wrapText="1"/>
    </xf>
    <xf numFmtId="4" fontId="25" fillId="0" borderId="10" xfId="18" applyNumberFormat="1" applyFont="1" applyFill="1" applyBorder="1" applyAlignment="1">
      <alignment horizontal="center"/>
    </xf>
    <xf numFmtId="4" fontId="24" fillId="16" borderId="10" xfId="18" applyNumberFormat="1" applyFont="1" applyFill="1" applyBorder="1" applyAlignment="1">
      <alignment horizontal="center" vertical="center"/>
    </xf>
    <xf numFmtId="4" fontId="24" fillId="15" borderId="10" xfId="0" applyNumberFormat="1" applyFont="1" applyFill="1" applyBorder="1" applyAlignment="1">
      <alignment horizontal="center" vertical="center" shrinkToFit="1"/>
    </xf>
    <xf numFmtId="4" fontId="24" fillId="16" borderId="10" xfId="0" applyNumberFormat="1" applyFont="1" applyFill="1" applyBorder="1" applyAlignment="1">
      <alignment horizontal="center" vertical="center"/>
    </xf>
    <xf numFmtId="0" fontId="19" fillId="0" borderId="0" xfId="18" applyFont="1" applyFill="1" applyBorder="1" applyAlignment="1">
      <alignment horizontal="right"/>
    </xf>
    <xf numFmtId="0" fontId="19" fillId="16" borderId="0" xfId="18" applyFont="1" applyFill="1" applyBorder="1" applyAlignment="1">
      <alignment horizontal="right"/>
    </xf>
    <xf numFmtId="0" fontId="19" fillId="0" borderId="0" xfId="18" applyFont="1" applyFill="1" applyBorder="1" applyAlignment="1">
      <alignment horizontal="center" vertical="top"/>
    </xf>
    <xf numFmtId="0" fontId="19" fillId="0" borderId="0" xfId="18" applyFont="1" applyFill="1" applyBorder="1" applyAlignment="1">
      <alignment horizontal="center" wrapText="1"/>
    </xf>
  </cellXfs>
  <cellStyles count="28">
    <cellStyle name="ex69" xfId="26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Процентный" xfId="27" builtinId="5"/>
    <cellStyle name="Связанная ячейка" xfId="22" builtinId="24" customBuiltin="1"/>
    <cellStyle name="Текст предупреждения" xfId="23" builtinId="11" customBuiltin="1"/>
    <cellStyle name="Финансовый" xfId="24" builtinId="3"/>
    <cellStyle name="Хороший" xfId="2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80"/>
  <sheetViews>
    <sheetView tabSelected="1" zoomScale="96" zoomScaleNormal="96" workbookViewId="0">
      <selection activeCell="F6" sqref="F6"/>
    </sheetView>
  </sheetViews>
  <sheetFormatPr defaultRowHeight="12.75" outlineLevelRow="5" x14ac:dyDescent="0.2"/>
  <cols>
    <col min="1" max="1" width="51" style="11" customWidth="1"/>
    <col min="2" max="2" width="6.28515625" style="12" customWidth="1"/>
    <col min="3" max="4" width="8.85546875" style="14" customWidth="1"/>
    <col min="5" max="5" width="13.7109375" style="14" customWidth="1"/>
    <col min="6" max="6" width="7.5703125" style="14" customWidth="1"/>
    <col min="7" max="7" width="16.28515625" style="14" customWidth="1"/>
    <col min="8" max="8" width="9.140625" style="2"/>
    <col min="9" max="9" width="14" style="2" customWidth="1"/>
    <col min="10" max="10" width="20" style="2" customWidth="1"/>
    <col min="11" max="16384" width="9.140625" style="2"/>
  </cols>
  <sheetData>
    <row r="2" spans="1:7" x14ac:dyDescent="0.2">
      <c r="A2" s="17"/>
      <c r="B2" s="17"/>
      <c r="C2" s="2"/>
      <c r="D2" s="17"/>
      <c r="E2" s="2"/>
      <c r="F2" s="2"/>
      <c r="G2" s="17" t="s">
        <v>466</v>
      </c>
    </row>
    <row r="3" spans="1:7" x14ac:dyDescent="0.2">
      <c r="A3" s="2"/>
      <c r="B3" s="2"/>
      <c r="C3" s="2"/>
      <c r="E3" s="95" t="s">
        <v>312</v>
      </c>
      <c r="F3" s="95"/>
      <c r="G3" s="95"/>
    </row>
    <row r="4" spans="1:7" x14ac:dyDescent="0.2">
      <c r="A4" s="2"/>
      <c r="B4" s="2"/>
      <c r="C4" s="2"/>
      <c r="D4" s="17"/>
      <c r="E4" s="95" t="s">
        <v>239</v>
      </c>
      <c r="F4" s="95"/>
      <c r="G4" s="95"/>
    </row>
    <row r="5" spans="1:7" hidden="1" x14ac:dyDescent="0.2">
      <c r="C5" s="13"/>
      <c r="D5" s="13"/>
      <c r="E5" s="96" t="s">
        <v>410</v>
      </c>
      <c r="F5" s="96"/>
      <c r="G5" s="96"/>
    </row>
    <row r="6" spans="1:7" x14ac:dyDescent="0.2">
      <c r="F6" s="14" t="s">
        <v>467</v>
      </c>
    </row>
    <row r="7" spans="1:7" ht="18.75" x14ac:dyDescent="0.3">
      <c r="A7" s="14"/>
      <c r="B7" s="2"/>
      <c r="C7" s="2"/>
      <c r="D7" s="2"/>
      <c r="E7" s="24"/>
      <c r="F7" s="24"/>
      <c r="G7" s="2"/>
    </row>
    <row r="8" spans="1:7" x14ac:dyDescent="0.2">
      <c r="A8" s="14"/>
      <c r="B8" s="14"/>
      <c r="F8" s="2"/>
      <c r="G8" s="2"/>
    </row>
    <row r="9" spans="1:7" x14ac:dyDescent="0.2">
      <c r="A9" s="17"/>
      <c r="B9" s="17"/>
      <c r="C9" s="2"/>
      <c r="D9" s="17"/>
      <c r="E9" s="2"/>
      <c r="F9" s="2"/>
      <c r="G9" s="17" t="s">
        <v>304</v>
      </c>
    </row>
    <row r="10" spans="1:7" x14ac:dyDescent="0.2">
      <c r="A10" s="2"/>
      <c r="B10" s="2"/>
      <c r="C10" s="2"/>
      <c r="E10" s="95" t="s">
        <v>312</v>
      </c>
      <c r="F10" s="95"/>
      <c r="G10" s="95"/>
    </row>
    <row r="11" spans="1:7" x14ac:dyDescent="0.2">
      <c r="A11" s="2"/>
      <c r="B11" s="2"/>
      <c r="C11" s="2"/>
      <c r="D11" s="17"/>
      <c r="E11" s="95" t="s">
        <v>239</v>
      </c>
      <c r="F11" s="95"/>
      <c r="G11" s="95"/>
    </row>
    <row r="12" spans="1:7" x14ac:dyDescent="0.2">
      <c r="C12" s="13"/>
      <c r="D12" s="13"/>
      <c r="E12" s="95" t="s">
        <v>311</v>
      </c>
      <c r="F12" s="95"/>
      <c r="G12" s="95"/>
    </row>
    <row r="13" spans="1:7" s="17" customFormat="1" x14ac:dyDescent="0.2">
      <c r="A13" s="15"/>
      <c r="B13" s="16"/>
      <c r="C13" s="13"/>
      <c r="D13" s="13"/>
      <c r="G13" s="18"/>
    </row>
    <row r="14" spans="1:7" s="17" customFormat="1" ht="11.25" customHeight="1" x14ac:dyDescent="0.2">
      <c r="A14" s="15"/>
      <c r="B14" s="16"/>
      <c r="C14" s="13"/>
      <c r="D14" s="13"/>
      <c r="E14" s="18"/>
      <c r="F14" s="19"/>
      <c r="G14" s="19"/>
    </row>
    <row r="15" spans="1:7" s="17" customFormat="1" x14ac:dyDescent="0.2">
      <c r="A15" s="97" t="s">
        <v>185</v>
      </c>
      <c r="B15" s="97"/>
      <c r="C15" s="97"/>
      <c r="D15" s="97"/>
      <c r="E15" s="97"/>
      <c r="F15" s="97"/>
      <c r="G15" s="97"/>
    </row>
    <row r="16" spans="1:7" s="17" customFormat="1" ht="12" customHeight="1" x14ac:dyDescent="0.2">
      <c r="A16" s="98" t="s">
        <v>258</v>
      </c>
      <c r="B16" s="98"/>
      <c r="C16" s="98"/>
      <c r="D16" s="98"/>
      <c r="E16" s="98"/>
      <c r="F16" s="98"/>
      <c r="G16" s="98"/>
    </row>
    <row r="17" spans="1:10" s="17" customFormat="1" ht="15.75" customHeight="1" x14ac:dyDescent="0.2">
      <c r="A17" s="15"/>
      <c r="B17" s="16"/>
      <c r="C17" s="19"/>
      <c r="D17" s="19"/>
      <c r="E17" s="19"/>
      <c r="F17" s="19"/>
      <c r="G17" s="6" t="s">
        <v>186</v>
      </c>
    </row>
    <row r="18" spans="1:10" s="1" customFormat="1" ht="38.25" x14ac:dyDescent="0.2">
      <c r="A18" s="3" t="s">
        <v>55</v>
      </c>
      <c r="B18" s="20" t="s">
        <v>165</v>
      </c>
      <c r="C18" s="3" t="s">
        <v>56</v>
      </c>
      <c r="D18" s="3" t="s">
        <v>57</v>
      </c>
      <c r="E18" s="3" t="s">
        <v>0</v>
      </c>
      <c r="F18" s="3" t="s">
        <v>58</v>
      </c>
      <c r="G18" s="4" t="s">
        <v>176</v>
      </c>
      <c r="I18" s="65"/>
    </row>
    <row r="19" spans="1:10" s="1" customFormat="1" x14ac:dyDescent="0.2">
      <c r="A19" s="3">
        <v>1</v>
      </c>
      <c r="B19" s="10">
        <v>2</v>
      </c>
      <c r="C19" s="3">
        <v>3</v>
      </c>
      <c r="D19" s="3">
        <v>4</v>
      </c>
      <c r="E19" s="3">
        <v>5</v>
      </c>
      <c r="F19" s="3">
        <v>6</v>
      </c>
      <c r="G19" s="3">
        <v>7</v>
      </c>
      <c r="I19" s="65"/>
    </row>
    <row r="20" spans="1:10" ht="32.25" customHeight="1" x14ac:dyDescent="0.2">
      <c r="A20" s="27" t="s">
        <v>256</v>
      </c>
      <c r="B20" s="73" t="s">
        <v>166</v>
      </c>
      <c r="C20" s="74" t="s">
        <v>60</v>
      </c>
      <c r="D20" s="74" t="s">
        <v>60</v>
      </c>
      <c r="E20" s="74" t="s">
        <v>61</v>
      </c>
      <c r="F20" s="74" t="s">
        <v>2</v>
      </c>
      <c r="G20" s="75">
        <f>G21+G162+G212+G304+G323+G334+G359+G372+G153</f>
        <v>434484362.58999997</v>
      </c>
      <c r="I20" s="71"/>
      <c r="J20" s="71"/>
    </row>
    <row r="21" spans="1:10" ht="21" customHeight="1" x14ac:dyDescent="0.2">
      <c r="A21" s="7" t="s">
        <v>1</v>
      </c>
      <c r="B21" s="10" t="s">
        <v>166</v>
      </c>
      <c r="C21" s="5" t="s">
        <v>59</v>
      </c>
      <c r="D21" s="5" t="s">
        <v>60</v>
      </c>
      <c r="E21" s="5" t="s">
        <v>61</v>
      </c>
      <c r="F21" s="5" t="s">
        <v>2</v>
      </c>
      <c r="G21" s="23">
        <f>G22+G28+G37+G43+G55+G61+G49</f>
        <v>118726891.22</v>
      </c>
      <c r="I21" s="66"/>
    </row>
    <row r="22" spans="1:10" ht="28.5" customHeight="1" x14ac:dyDescent="0.2">
      <c r="A22" s="9" t="s">
        <v>3</v>
      </c>
      <c r="B22" s="10" t="s">
        <v>166</v>
      </c>
      <c r="C22" s="5" t="s">
        <v>59</v>
      </c>
      <c r="D22" s="5" t="s">
        <v>62</v>
      </c>
      <c r="E22" s="5" t="s">
        <v>61</v>
      </c>
      <c r="F22" s="5" t="s">
        <v>2</v>
      </c>
      <c r="G22" s="25">
        <f t="shared" ref="G22:G26" si="0">G23</f>
        <v>2051280</v>
      </c>
      <c r="I22" s="66"/>
    </row>
    <row r="23" spans="1:10" ht="25.5" x14ac:dyDescent="0.2">
      <c r="A23" s="9" t="s">
        <v>4</v>
      </c>
      <c r="B23" s="10" t="s">
        <v>166</v>
      </c>
      <c r="C23" s="5" t="s">
        <v>59</v>
      </c>
      <c r="D23" s="5" t="s">
        <v>62</v>
      </c>
      <c r="E23" s="5" t="s">
        <v>63</v>
      </c>
      <c r="F23" s="5" t="s">
        <v>2</v>
      </c>
      <c r="G23" s="26">
        <f t="shared" si="0"/>
        <v>2051280</v>
      </c>
      <c r="I23" s="66"/>
    </row>
    <row r="24" spans="1:10" ht="25.5" x14ac:dyDescent="0.2">
      <c r="A24" s="9" t="s">
        <v>64</v>
      </c>
      <c r="B24" s="10" t="s">
        <v>166</v>
      </c>
      <c r="C24" s="5" t="s">
        <v>59</v>
      </c>
      <c r="D24" s="5" t="s">
        <v>62</v>
      </c>
      <c r="E24" s="5" t="s">
        <v>65</v>
      </c>
      <c r="F24" s="5" t="s">
        <v>2</v>
      </c>
      <c r="G24" s="26">
        <f t="shared" si="0"/>
        <v>2051280</v>
      </c>
      <c r="I24" s="66"/>
    </row>
    <row r="25" spans="1:10" ht="19.5" customHeight="1" x14ac:dyDescent="0.2">
      <c r="A25" s="7" t="s">
        <v>259</v>
      </c>
      <c r="B25" s="10" t="s">
        <v>166</v>
      </c>
      <c r="C25" s="5" t="s">
        <v>59</v>
      </c>
      <c r="D25" s="5" t="s">
        <v>62</v>
      </c>
      <c r="E25" s="5" t="s">
        <v>66</v>
      </c>
      <c r="F25" s="5" t="s">
        <v>2</v>
      </c>
      <c r="G25" s="25">
        <f t="shared" si="0"/>
        <v>2051280</v>
      </c>
      <c r="I25" s="66"/>
    </row>
    <row r="26" spans="1:10" ht="66" customHeight="1" x14ac:dyDescent="0.2">
      <c r="A26" s="8" t="s">
        <v>188</v>
      </c>
      <c r="B26" s="10" t="s">
        <v>166</v>
      </c>
      <c r="C26" s="5" t="s">
        <v>59</v>
      </c>
      <c r="D26" s="5" t="s">
        <v>62</v>
      </c>
      <c r="E26" s="5" t="s">
        <v>66</v>
      </c>
      <c r="F26" s="5" t="s">
        <v>67</v>
      </c>
      <c r="G26" s="25">
        <f t="shared" si="0"/>
        <v>2051280</v>
      </c>
      <c r="I26" s="66"/>
    </row>
    <row r="27" spans="1:10" ht="30.75" customHeight="1" x14ac:dyDescent="0.2">
      <c r="A27" s="35" t="s">
        <v>189</v>
      </c>
      <c r="B27" s="36" t="s">
        <v>166</v>
      </c>
      <c r="C27" s="37" t="s">
        <v>59</v>
      </c>
      <c r="D27" s="37" t="s">
        <v>62</v>
      </c>
      <c r="E27" s="37" t="s">
        <v>66</v>
      </c>
      <c r="F27" s="37" t="s">
        <v>5</v>
      </c>
      <c r="G27" s="76">
        <v>2051280</v>
      </c>
      <c r="I27" s="66"/>
    </row>
    <row r="28" spans="1:10" ht="48.75" customHeight="1" x14ac:dyDescent="0.2">
      <c r="A28" s="35" t="s">
        <v>68</v>
      </c>
      <c r="B28" s="36" t="s">
        <v>166</v>
      </c>
      <c r="C28" s="37" t="s">
        <v>59</v>
      </c>
      <c r="D28" s="37" t="s">
        <v>69</v>
      </c>
      <c r="E28" s="37" t="s">
        <v>61</v>
      </c>
      <c r="F28" s="37" t="s">
        <v>2</v>
      </c>
      <c r="G28" s="22">
        <f>G29</f>
        <v>3408245</v>
      </c>
      <c r="I28" s="66"/>
    </row>
    <row r="29" spans="1:10" ht="30" customHeight="1" x14ac:dyDescent="0.2">
      <c r="A29" s="38" t="s">
        <v>4</v>
      </c>
      <c r="B29" s="36" t="s">
        <v>166</v>
      </c>
      <c r="C29" s="37" t="s">
        <v>59</v>
      </c>
      <c r="D29" s="37" t="s">
        <v>69</v>
      </c>
      <c r="E29" s="37" t="s">
        <v>63</v>
      </c>
      <c r="F29" s="37" t="s">
        <v>2</v>
      </c>
      <c r="G29" s="26">
        <f>G30</f>
        <v>3408245</v>
      </c>
      <c r="I29" s="66"/>
    </row>
    <row r="30" spans="1:10" ht="39.75" customHeight="1" x14ac:dyDescent="0.2">
      <c r="A30" s="38" t="s">
        <v>64</v>
      </c>
      <c r="B30" s="36" t="s">
        <v>166</v>
      </c>
      <c r="C30" s="37" t="s">
        <v>59</v>
      </c>
      <c r="D30" s="37" t="s">
        <v>69</v>
      </c>
      <c r="E30" s="37" t="s">
        <v>65</v>
      </c>
      <c r="F30" s="37" t="s">
        <v>2</v>
      </c>
      <c r="G30" s="26">
        <f>G31+G34</f>
        <v>3408245</v>
      </c>
      <c r="I30" s="66"/>
    </row>
    <row r="31" spans="1:10" ht="28.5" customHeight="1" x14ac:dyDescent="0.2">
      <c r="A31" s="39" t="s">
        <v>260</v>
      </c>
      <c r="B31" s="36" t="s">
        <v>166</v>
      </c>
      <c r="C31" s="37" t="s">
        <v>59</v>
      </c>
      <c r="D31" s="37" t="s">
        <v>69</v>
      </c>
      <c r="E31" s="37" t="s">
        <v>70</v>
      </c>
      <c r="F31" s="40" t="s">
        <v>2</v>
      </c>
      <c r="G31" s="22">
        <f>G32</f>
        <v>1911805</v>
      </c>
      <c r="I31" s="66"/>
    </row>
    <row r="32" spans="1:10" ht="54.75" customHeight="1" x14ac:dyDescent="0.2">
      <c r="A32" s="35" t="s">
        <v>188</v>
      </c>
      <c r="B32" s="36" t="s">
        <v>166</v>
      </c>
      <c r="C32" s="37" t="s">
        <v>59</v>
      </c>
      <c r="D32" s="37" t="s">
        <v>69</v>
      </c>
      <c r="E32" s="37" t="s">
        <v>70</v>
      </c>
      <c r="F32" s="40" t="s">
        <v>67</v>
      </c>
      <c r="G32" s="22">
        <f>G33</f>
        <v>1911805</v>
      </c>
      <c r="I32" s="66"/>
    </row>
    <row r="33" spans="1:9" ht="29.25" customHeight="1" x14ac:dyDescent="0.2">
      <c r="A33" s="35" t="s">
        <v>189</v>
      </c>
      <c r="B33" s="36" t="s">
        <v>166</v>
      </c>
      <c r="C33" s="37" t="s">
        <v>59</v>
      </c>
      <c r="D33" s="37" t="s">
        <v>69</v>
      </c>
      <c r="E33" s="37" t="s">
        <v>70</v>
      </c>
      <c r="F33" s="40" t="s">
        <v>5</v>
      </c>
      <c r="G33" s="77">
        <v>1911805</v>
      </c>
      <c r="I33" s="66"/>
    </row>
    <row r="34" spans="1:9" ht="44.25" customHeight="1" x14ac:dyDescent="0.2">
      <c r="A34" s="39" t="s">
        <v>261</v>
      </c>
      <c r="B34" s="36" t="s">
        <v>166</v>
      </c>
      <c r="C34" s="37" t="s">
        <v>59</v>
      </c>
      <c r="D34" s="37" t="s">
        <v>69</v>
      </c>
      <c r="E34" s="37" t="s">
        <v>71</v>
      </c>
      <c r="F34" s="40" t="s">
        <v>2</v>
      </c>
      <c r="G34" s="22">
        <f>G35</f>
        <v>1496440</v>
      </c>
      <c r="I34" s="66"/>
    </row>
    <row r="35" spans="1:9" ht="72" customHeight="1" outlineLevel="1" x14ac:dyDescent="0.2">
      <c r="A35" s="35" t="s">
        <v>188</v>
      </c>
      <c r="B35" s="36" t="s">
        <v>166</v>
      </c>
      <c r="C35" s="37" t="s">
        <v>59</v>
      </c>
      <c r="D35" s="37" t="s">
        <v>69</v>
      </c>
      <c r="E35" s="37" t="s">
        <v>71</v>
      </c>
      <c r="F35" s="40" t="s">
        <v>67</v>
      </c>
      <c r="G35" s="22">
        <f>G36</f>
        <v>1496440</v>
      </c>
      <c r="I35" s="66"/>
    </row>
    <row r="36" spans="1:9" ht="30" customHeight="1" outlineLevel="2" x14ac:dyDescent="0.2">
      <c r="A36" s="35" t="s">
        <v>189</v>
      </c>
      <c r="B36" s="36" t="s">
        <v>166</v>
      </c>
      <c r="C36" s="37" t="s">
        <v>59</v>
      </c>
      <c r="D36" s="37" t="s">
        <v>69</v>
      </c>
      <c r="E36" s="37" t="s">
        <v>71</v>
      </c>
      <c r="F36" s="40" t="s">
        <v>5</v>
      </c>
      <c r="G36" s="77">
        <v>1496440</v>
      </c>
      <c r="I36" s="66"/>
    </row>
    <row r="37" spans="1:9" ht="50.25" customHeight="1" outlineLevel="2" x14ac:dyDescent="0.2">
      <c r="A37" s="35" t="s">
        <v>7</v>
      </c>
      <c r="B37" s="36" t="s">
        <v>166</v>
      </c>
      <c r="C37" s="37" t="s">
        <v>59</v>
      </c>
      <c r="D37" s="37" t="s">
        <v>72</v>
      </c>
      <c r="E37" s="37" t="s">
        <v>61</v>
      </c>
      <c r="F37" s="37" t="s">
        <v>2</v>
      </c>
      <c r="G37" s="22">
        <f t="shared" ref="G37:G41" si="1">G38</f>
        <v>11589568</v>
      </c>
      <c r="I37" s="66"/>
    </row>
    <row r="38" spans="1:9" ht="30" customHeight="1" outlineLevel="3" x14ac:dyDescent="0.2">
      <c r="A38" s="38" t="s">
        <v>4</v>
      </c>
      <c r="B38" s="36" t="s">
        <v>166</v>
      </c>
      <c r="C38" s="37" t="s">
        <v>59</v>
      </c>
      <c r="D38" s="37" t="s">
        <v>72</v>
      </c>
      <c r="E38" s="37" t="s">
        <v>63</v>
      </c>
      <c r="F38" s="37" t="s">
        <v>2</v>
      </c>
      <c r="G38" s="26">
        <f t="shared" si="1"/>
        <v>11589568</v>
      </c>
      <c r="I38" s="66"/>
    </row>
    <row r="39" spans="1:9" ht="29.25" customHeight="1" outlineLevel="3" x14ac:dyDescent="0.2">
      <c r="A39" s="38" t="s">
        <v>64</v>
      </c>
      <c r="B39" s="36" t="s">
        <v>166</v>
      </c>
      <c r="C39" s="37" t="s">
        <v>59</v>
      </c>
      <c r="D39" s="37" t="s">
        <v>72</v>
      </c>
      <c r="E39" s="37" t="s">
        <v>65</v>
      </c>
      <c r="F39" s="37" t="s">
        <v>2</v>
      </c>
      <c r="G39" s="26">
        <f t="shared" si="1"/>
        <v>11589568</v>
      </c>
      <c r="I39" s="66"/>
    </row>
    <row r="40" spans="1:9" ht="41.25" customHeight="1" outlineLevel="3" x14ac:dyDescent="0.2">
      <c r="A40" s="39" t="s">
        <v>261</v>
      </c>
      <c r="B40" s="36" t="s">
        <v>166</v>
      </c>
      <c r="C40" s="37" t="s">
        <v>59</v>
      </c>
      <c r="D40" s="37" t="s">
        <v>72</v>
      </c>
      <c r="E40" s="37" t="s">
        <v>71</v>
      </c>
      <c r="F40" s="40" t="s">
        <v>2</v>
      </c>
      <c r="G40" s="22">
        <f t="shared" si="1"/>
        <v>11589568</v>
      </c>
      <c r="I40" s="66"/>
    </row>
    <row r="41" spans="1:9" ht="69.75" customHeight="1" outlineLevel="3" x14ac:dyDescent="0.2">
      <c r="A41" s="35" t="s">
        <v>188</v>
      </c>
      <c r="B41" s="36" t="s">
        <v>166</v>
      </c>
      <c r="C41" s="37" t="s">
        <v>59</v>
      </c>
      <c r="D41" s="37" t="s">
        <v>72</v>
      </c>
      <c r="E41" s="37" t="s">
        <v>71</v>
      </c>
      <c r="F41" s="40" t="s">
        <v>67</v>
      </c>
      <c r="G41" s="22">
        <f t="shared" si="1"/>
        <v>11589568</v>
      </c>
      <c r="I41" s="66"/>
    </row>
    <row r="42" spans="1:9" ht="30.75" customHeight="1" outlineLevel="3" x14ac:dyDescent="0.2">
      <c r="A42" s="35" t="s">
        <v>189</v>
      </c>
      <c r="B42" s="36" t="s">
        <v>166</v>
      </c>
      <c r="C42" s="37" t="s">
        <v>59</v>
      </c>
      <c r="D42" s="37" t="s">
        <v>72</v>
      </c>
      <c r="E42" s="37" t="s">
        <v>71</v>
      </c>
      <c r="F42" s="40" t="s">
        <v>5</v>
      </c>
      <c r="G42" s="77">
        <v>11589568</v>
      </c>
      <c r="I42" s="66"/>
    </row>
    <row r="43" spans="1:9" ht="27" customHeight="1" outlineLevel="3" x14ac:dyDescent="0.2">
      <c r="A43" s="39" t="s">
        <v>172</v>
      </c>
      <c r="B43" s="36" t="s">
        <v>166</v>
      </c>
      <c r="C43" s="37" t="s">
        <v>59</v>
      </c>
      <c r="D43" s="37" t="s">
        <v>73</v>
      </c>
      <c r="E43" s="37" t="s">
        <v>61</v>
      </c>
      <c r="F43" s="37" t="s">
        <v>2</v>
      </c>
      <c r="G43" s="22">
        <f t="shared" ref="G43:G47" si="2">G44</f>
        <v>35472</v>
      </c>
      <c r="I43" s="66"/>
    </row>
    <row r="44" spans="1:9" ht="31.5" customHeight="1" outlineLevel="3" x14ac:dyDescent="0.2">
      <c r="A44" s="41" t="s">
        <v>4</v>
      </c>
      <c r="B44" s="36" t="s">
        <v>166</v>
      </c>
      <c r="C44" s="37" t="s">
        <v>59</v>
      </c>
      <c r="D44" s="37" t="s">
        <v>73</v>
      </c>
      <c r="E44" s="37" t="s">
        <v>63</v>
      </c>
      <c r="F44" s="37" t="s">
        <v>2</v>
      </c>
      <c r="G44" s="22">
        <f t="shared" si="2"/>
        <v>35472</v>
      </c>
      <c r="I44" s="66"/>
    </row>
    <row r="45" spans="1:9" ht="29.25" customHeight="1" outlineLevel="3" x14ac:dyDescent="0.2">
      <c r="A45" s="41" t="s">
        <v>64</v>
      </c>
      <c r="B45" s="36" t="s">
        <v>166</v>
      </c>
      <c r="C45" s="37" t="s">
        <v>59</v>
      </c>
      <c r="D45" s="37" t="s">
        <v>73</v>
      </c>
      <c r="E45" s="37" t="s">
        <v>65</v>
      </c>
      <c r="F45" s="37" t="s">
        <v>2</v>
      </c>
      <c r="G45" s="22">
        <f t="shared" si="2"/>
        <v>35472</v>
      </c>
      <c r="I45" s="66"/>
    </row>
    <row r="46" spans="1:9" ht="54.75" customHeight="1" outlineLevel="3" x14ac:dyDescent="0.2">
      <c r="A46" s="39" t="s">
        <v>173</v>
      </c>
      <c r="B46" s="36" t="s">
        <v>166</v>
      </c>
      <c r="C46" s="37" t="s">
        <v>59</v>
      </c>
      <c r="D46" s="37" t="s">
        <v>73</v>
      </c>
      <c r="E46" s="37" t="s">
        <v>174</v>
      </c>
      <c r="F46" s="40" t="s">
        <v>2</v>
      </c>
      <c r="G46" s="22">
        <f t="shared" si="2"/>
        <v>35472</v>
      </c>
      <c r="I46" s="66"/>
    </row>
    <row r="47" spans="1:9" ht="31.5" customHeight="1" outlineLevel="3" x14ac:dyDescent="0.2">
      <c r="A47" s="39" t="s">
        <v>308</v>
      </c>
      <c r="B47" s="36" t="s">
        <v>166</v>
      </c>
      <c r="C47" s="37" t="s">
        <v>59</v>
      </c>
      <c r="D47" s="37" t="s">
        <v>73</v>
      </c>
      <c r="E47" s="37" t="s">
        <v>174</v>
      </c>
      <c r="F47" s="40" t="s">
        <v>74</v>
      </c>
      <c r="G47" s="22">
        <f t="shared" si="2"/>
        <v>35472</v>
      </c>
      <c r="I47" s="66"/>
    </row>
    <row r="48" spans="1:9" ht="31.5" customHeight="1" outlineLevel="5" x14ac:dyDescent="0.2">
      <c r="A48" s="39" t="s">
        <v>75</v>
      </c>
      <c r="B48" s="36" t="s">
        <v>166</v>
      </c>
      <c r="C48" s="37" t="s">
        <v>59</v>
      </c>
      <c r="D48" s="37" t="s">
        <v>73</v>
      </c>
      <c r="E48" s="37" t="s">
        <v>174</v>
      </c>
      <c r="F48" s="40" t="s">
        <v>6</v>
      </c>
      <c r="G48" s="77">
        <v>35472</v>
      </c>
      <c r="I48" s="66"/>
    </row>
    <row r="49" spans="1:9" ht="31.5" customHeight="1" outlineLevel="5" x14ac:dyDescent="0.2">
      <c r="A49" s="59" t="s">
        <v>415</v>
      </c>
      <c r="B49" s="56" t="s">
        <v>166</v>
      </c>
      <c r="C49" s="57" t="s">
        <v>59</v>
      </c>
      <c r="D49" s="57" t="s">
        <v>100</v>
      </c>
      <c r="E49" s="57" t="s">
        <v>61</v>
      </c>
      <c r="F49" s="57" t="s">
        <v>2</v>
      </c>
      <c r="G49" s="55">
        <f>G50</f>
        <v>260000</v>
      </c>
      <c r="I49" s="66"/>
    </row>
    <row r="50" spans="1:9" ht="31.5" customHeight="1" outlineLevel="5" x14ac:dyDescent="0.2">
      <c r="A50" s="60" t="s">
        <v>4</v>
      </c>
      <c r="B50" s="56" t="s">
        <v>166</v>
      </c>
      <c r="C50" s="57" t="s">
        <v>59</v>
      </c>
      <c r="D50" s="57" t="s">
        <v>100</v>
      </c>
      <c r="E50" s="57" t="s">
        <v>63</v>
      </c>
      <c r="F50" s="61" t="s">
        <v>2</v>
      </c>
      <c r="G50" s="55">
        <f>G51</f>
        <v>260000</v>
      </c>
      <c r="I50" s="66"/>
    </row>
    <row r="51" spans="1:9" ht="31.5" customHeight="1" outlineLevel="5" x14ac:dyDescent="0.2">
      <c r="A51" s="62" t="s">
        <v>64</v>
      </c>
      <c r="B51" s="56" t="s">
        <v>166</v>
      </c>
      <c r="C51" s="57" t="s">
        <v>59</v>
      </c>
      <c r="D51" s="57" t="s">
        <v>100</v>
      </c>
      <c r="E51" s="57" t="s">
        <v>65</v>
      </c>
      <c r="F51" s="57" t="s">
        <v>2</v>
      </c>
      <c r="G51" s="55">
        <f>G52</f>
        <v>260000</v>
      </c>
      <c r="I51" s="66"/>
    </row>
    <row r="52" spans="1:9" ht="31.5" customHeight="1" outlineLevel="5" x14ac:dyDescent="0.2">
      <c r="A52" s="59" t="s">
        <v>414</v>
      </c>
      <c r="B52" s="56" t="s">
        <v>166</v>
      </c>
      <c r="C52" s="57" t="s">
        <v>59</v>
      </c>
      <c r="D52" s="57" t="s">
        <v>100</v>
      </c>
      <c r="E52" s="57" t="s">
        <v>411</v>
      </c>
      <c r="F52" s="58" t="s">
        <v>2</v>
      </c>
      <c r="G52" s="55">
        <f>G53</f>
        <v>260000</v>
      </c>
      <c r="I52" s="66"/>
    </row>
    <row r="53" spans="1:9" ht="31.5" customHeight="1" outlineLevel="5" x14ac:dyDescent="0.2">
      <c r="A53" s="60" t="s">
        <v>77</v>
      </c>
      <c r="B53" s="56" t="s">
        <v>166</v>
      </c>
      <c r="C53" s="57" t="s">
        <v>59</v>
      </c>
      <c r="D53" s="57" t="s">
        <v>100</v>
      </c>
      <c r="E53" s="57" t="s">
        <v>411</v>
      </c>
      <c r="F53" s="57" t="s">
        <v>78</v>
      </c>
      <c r="G53" s="55">
        <f>G54</f>
        <v>260000</v>
      </c>
      <c r="I53" s="66"/>
    </row>
    <row r="54" spans="1:9" ht="31.5" customHeight="1" outlineLevel="5" x14ac:dyDescent="0.2">
      <c r="A54" s="63" t="s">
        <v>413</v>
      </c>
      <c r="B54" s="56" t="s">
        <v>166</v>
      </c>
      <c r="C54" s="57" t="s">
        <v>59</v>
      </c>
      <c r="D54" s="57" t="s">
        <v>100</v>
      </c>
      <c r="E54" s="57" t="s">
        <v>411</v>
      </c>
      <c r="F54" s="58" t="s">
        <v>412</v>
      </c>
      <c r="G54" s="77">
        <v>260000</v>
      </c>
      <c r="I54" s="66"/>
    </row>
    <row r="55" spans="1:9" ht="23.25" customHeight="1" outlineLevel="5" x14ac:dyDescent="0.2">
      <c r="A55" s="35" t="s">
        <v>11</v>
      </c>
      <c r="B55" s="36" t="s">
        <v>166</v>
      </c>
      <c r="C55" s="37" t="s">
        <v>59</v>
      </c>
      <c r="D55" s="37" t="s">
        <v>79</v>
      </c>
      <c r="E55" s="37" t="s">
        <v>61</v>
      </c>
      <c r="F55" s="37" t="s">
        <v>2</v>
      </c>
      <c r="G55" s="22">
        <f t="shared" ref="G55:G59" si="3">G56</f>
        <v>36000</v>
      </c>
      <c r="I55" s="66"/>
    </row>
    <row r="56" spans="1:9" ht="27.75" customHeight="1" outlineLevel="5" x14ac:dyDescent="0.2">
      <c r="A56" s="42" t="s">
        <v>4</v>
      </c>
      <c r="B56" s="36" t="s">
        <v>166</v>
      </c>
      <c r="C56" s="37" t="s">
        <v>59</v>
      </c>
      <c r="D56" s="37" t="s">
        <v>79</v>
      </c>
      <c r="E56" s="37" t="s">
        <v>63</v>
      </c>
      <c r="F56" s="43" t="s">
        <v>2</v>
      </c>
      <c r="G56" s="22">
        <f t="shared" si="3"/>
        <v>36000</v>
      </c>
      <c r="I56" s="66"/>
    </row>
    <row r="57" spans="1:9" ht="30" customHeight="1" outlineLevel="5" x14ac:dyDescent="0.2">
      <c r="A57" s="38" t="s">
        <v>64</v>
      </c>
      <c r="B57" s="36" t="s">
        <v>166</v>
      </c>
      <c r="C57" s="37" t="s">
        <v>59</v>
      </c>
      <c r="D57" s="37" t="s">
        <v>79</v>
      </c>
      <c r="E57" s="37" t="s">
        <v>65</v>
      </c>
      <c r="F57" s="37" t="s">
        <v>2</v>
      </c>
      <c r="G57" s="22">
        <f t="shared" si="3"/>
        <v>36000</v>
      </c>
      <c r="I57" s="66"/>
    </row>
    <row r="58" spans="1:9" ht="33" customHeight="1" outlineLevel="3" x14ac:dyDescent="0.2">
      <c r="A58" s="35" t="s">
        <v>262</v>
      </c>
      <c r="B58" s="36" t="s">
        <v>166</v>
      </c>
      <c r="C58" s="37" t="s">
        <v>59</v>
      </c>
      <c r="D58" s="37" t="s">
        <v>79</v>
      </c>
      <c r="E58" s="37" t="s">
        <v>80</v>
      </c>
      <c r="F58" s="40" t="s">
        <v>2</v>
      </c>
      <c r="G58" s="22">
        <f t="shared" si="3"/>
        <v>36000</v>
      </c>
      <c r="I58" s="66"/>
    </row>
    <row r="59" spans="1:9" ht="27.75" customHeight="1" outlineLevel="3" x14ac:dyDescent="0.2">
      <c r="A59" s="42" t="s">
        <v>77</v>
      </c>
      <c r="B59" s="36" t="s">
        <v>166</v>
      </c>
      <c r="C59" s="37" t="s">
        <v>59</v>
      </c>
      <c r="D59" s="37" t="s">
        <v>79</v>
      </c>
      <c r="E59" s="37" t="s">
        <v>80</v>
      </c>
      <c r="F59" s="37" t="s">
        <v>78</v>
      </c>
      <c r="G59" s="22">
        <f t="shared" si="3"/>
        <v>36000</v>
      </c>
      <c r="I59" s="66"/>
    </row>
    <row r="60" spans="1:9" outlineLevel="1" x14ac:dyDescent="0.2">
      <c r="A60" s="44" t="s">
        <v>12</v>
      </c>
      <c r="B60" s="36" t="s">
        <v>166</v>
      </c>
      <c r="C60" s="37" t="s">
        <v>59</v>
      </c>
      <c r="D60" s="37" t="s">
        <v>79</v>
      </c>
      <c r="E60" s="37" t="s">
        <v>80</v>
      </c>
      <c r="F60" s="40" t="s">
        <v>13</v>
      </c>
      <c r="G60" s="77">
        <v>36000</v>
      </c>
      <c r="I60" s="66"/>
    </row>
    <row r="61" spans="1:9" ht="16.5" customHeight="1" outlineLevel="1" x14ac:dyDescent="0.2">
      <c r="A61" s="44" t="s">
        <v>14</v>
      </c>
      <c r="B61" s="36" t="s">
        <v>166</v>
      </c>
      <c r="C61" s="37" t="s">
        <v>59</v>
      </c>
      <c r="D61" s="37" t="s">
        <v>81</v>
      </c>
      <c r="E61" s="37" t="s">
        <v>61</v>
      </c>
      <c r="F61" s="37" t="s">
        <v>2</v>
      </c>
      <c r="G61" s="22">
        <f>G68+G72+G77+G95+G62+G90</f>
        <v>101346326.22</v>
      </c>
      <c r="I61" s="66"/>
    </row>
    <row r="62" spans="1:9" s="29" customFormat="1" ht="37.5" customHeight="1" outlineLevel="1" x14ac:dyDescent="0.2">
      <c r="A62" s="45" t="s">
        <v>400</v>
      </c>
      <c r="B62" s="36" t="s">
        <v>166</v>
      </c>
      <c r="C62" s="37" t="s">
        <v>59</v>
      </c>
      <c r="D62" s="37" t="s">
        <v>81</v>
      </c>
      <c r="E62" s="37" t="s">
        <v>401</v>
      </c>
      <c r="F62" s="37" t="s">
        <v>2</v>
      </c>
      <c r="G62" s="22">
        <f>G63</f>
        <v>113000</v>
      </c>
      <c r="I62" s="67"/>
    </row>
    <row r="63" spans="1:9" s="29" customFormat="1" ht="34.5" customHeight="1" outlineLevel="1" x14ac:dyDescent="0.2">
      <c r="A63" s="45" t="s">
        <v>402</v>
      </c>
      <c r="B63" s="36" t="s">
        <v>166</v>
      </c>
      <c r="C63" s="37" t="s">
        <v>59</v>
      </c>
      <c r="D63" s="37" t="s">
        <v>81</v>
      </c>
      <c r="E63" s="37" t="s">
        <v>403</v>
      </c>
      <c r="F63" s="37" t="s">
        <v>2</v>
      </c>
      <c r="G63" s="22">
        <f>G64+G66</f>
        <v>113000</v>
      </c>
      <c r="I63" s="67"/>
    </row>
    <row r="64" spans="1:9" s="29" customFormat="1" ht="24" customHeight="1" outlineLevel="1" x14ac:dyDescent="0.2">
      <c r="A64" s="45" t="s">
        <v>152</v>
      </c>
      <c r="B64" s="36" t="s">
        <v>166</v>
      </c>
      <c r="C64" s="37" t="s">
        <v>59</v>
      </c>
      <c r="D64" s="37" t="s">
        <v>81</v>
      </c>
      <c r="E64" s="37" t="s">
        <v>403</v>
      </c>
      <c r="F64" s="37" t="s">
        <v>74</v>
      </c>
      <c r="G64" s="22">
        <f>G65</f>
        <v>107000</v>
      </c>
      <c r="I64" s="67"/>
    </row>
    <row r="65" spans="1:9" s="29" customFormat="1" ht="27" customHeight="1" outlineLevel="1" x14ac:dyDescent="0.2">
      <c r="A65" s="45" t="s">
        <v>75</v>
      </c>
      <c r="B65" s="36" t="s">
        <v>166</v>
      </c>
      <c r="C65" s="37" t="s">
        <v>59</v>
      </c>
      <c r="D65" s="37" t="s">
        <v>81</v>
      </c>
      <c r="E65" s="37" t="s">
        <v>403</v>
      </c>
      <c r="F65" s="37" t="s">
        <v>6</v>
      </c>
      <c r="G65" s="77">
        <v>107000</v>
      </c>
      <c r="I65" s="67"/>
    </row>
    <row r="66" spans="1:9" s="29" customFormat="1" ht="27" customHeight="1" outlineLevel="1" x14ac:dyDescent="0.2">
      <c r="A66" s="64" t="s">
        <v>122</v>
      </c>
      <c r="B66" s="56" t="s">
        <v>166</v>
      </c>
      <c r="C66" s="57" t="s">
        <v>59</v>
      </c>
      <c r="D66" s="57" t="s">
        <v>81</v>
      </c>
      <c r="E66" s="57" t="s">
        <v>403</v>
      </c>
      <c r="F66" s="57" t="s">
        <v>123</v>
      </c>
      <c r="G66" s="55">
        <f>G67</f>
        <v>6000</v>
      </c>
      <c r="I66" s="67"/>
    </row>
    <row r="67" spans="1:9" s="29" customFormat="1" ht="27" customHeight="1" outlineLevel="1" x14ac:dyDescent="0.2">
      <c r="A67" s="64" t="s">
        <v>417</v>
      </c>
      <c r="B67" s="56" t="s">
        <v>166</v>
      </c>
      <c r="C67" s="57" t="s">
        <v>59</v>
      </c>
      <c r="D67" s="57" t="s">
        <v>81</v>
      </c>
      <c r="E67" s="57" t="s">
        <v>403</v>
      </c>
      <c r="F67" s="57" t="s">
        <v>416</v>
      </c>
      <c r="G67" s="77">
        <v>6000</v>
      </c>
      <c r="I67" s="67"/>
    </row>
    <row r="68" spans="1:9" ht="52.5" customHeight="1" outlineLevel="1" x14ac:dyDescent="0.2">
      <c r="A68" s="46" t="s">
        <v>206</v>
      </c>
      <c r="B68" s="36" t="s">
        <v>166</v>
      </c>
      <c r="C68" s="37" t="s">
        <v>59</v>
      </c>
      <c r="D68" s="37" t="s">
        <v>81</v>
      </c>
      <c r="E68" s="37" t="s">
        <v>202</v>
      </c>
      <c r="F68" s="37" t="s">
        <v>2</v>
      </c>
      <c r="G68" s="22">
        <f>G69</f>
        <v>2031000</v>
      </c>
      <c r="I68" s="66"/>
    </row>
    <row r="69" spans="1:9" ht="39" customHeight="1" outlineLevel="1" x14ac:dyDescent="0.2">
      <c r="A69" s="45" t="s">
        <v>201</v>
      </c>
      <c r="B69" s="36" t="s">
        <v>166</v>
      </c>
      <c r="C69" s="37" t="s">
        <v>59</v>
      </c>
      <c r="D69" s="37" t="s">
        <v>81</v>
      </c>
      <c r="E69" s="37" t="s">
        <v>203</v>
      </c>
      <c r="F69" s="37" t="s">
        <v>2</v>
      </c>
      <c r="G69" s="22">
        <f>G70</f>
        <v>2031000</v>
      </c>
      <c r="I69" s="66"/>
    </row>
    <row r="70" spans="1:9" ht="27" customHeight="1" outlineLevel="1" x14ac:dyDescent="0.2">
      <c r="A70" s="45" t="s">
        <v>308</v>
      </c>
      <c r="B70" s="36" t="s">
        <v>166</v>
      </c>
      <c r="C70" s="37" t="s">
        <v>59</v>
      </c>
      <c r="D70" s="37" t="s">
        <v>81</v>
      </c>
      <c r="E70" s="37" t="s">
        <v>203</v>
      </c>
      <c r="F70" s="37" t="s">
        <v>74</v>
      </c>
      <c r="G70" s="22">
        <f>G71</f>
        <v>2031000</v>
      </c>
      <c r="I70" s="66"/>
    </row>
    <row r="71" spans="1:9" ht="27" customHeight="1" outlineLevel="1" x14ac:dyDescent="0.2">
      <c r="A71" s="45" t="s">
        <v>75</v>
      </c>
      <c r="B71" s="36" t="s">
        <v>166</v>
      </c>
      <c r="C71" s="37" t="s">
        <v>59</v>
      </c>
      <c r="D71" s="37" t="s">
        <v>81</v>
      </c>
      <c r="E71" s="37" t="s">
        <v>203</v>
      </c>
      <c r="F71" s="37" t="s">
        <v>6</v>
      </c>
      <c r="G71" s="77">
        <v>2031000</v>
      </c>
      <c r="I71" s="66"/>
    </row>
    <row r="72" spans="1:9" ht="33" customHeight="1" outlineLevel="1" x14ac:dyDescent="0.2">
      <c r="A72" s="46" t="s">
        <v>207</v>
      </c>
      <c r="B72" s="36" t="s">
        <v>166</v>
      </c>
      <c r="C72" s="37" t="s">
        <v>59</v>
      </c>
      <c r="D72" s="37" t="s">
        <v>81</v>
      </c>
      <c r="E72" s="37" t="s">
        <v>82</v>
      </c>
      <c r="F72" s="37" t="s">
        <v>2</v>
      </c>
      <c r="G72" s="22">
        <f>G73</f>
        <v>3868840</v>
      </c>
      <c r="I72" s="66"/>
    </row>
    <row r="73" spans="1:9" ht="14.25" customHeight="1" outlineLevel="1" x14ac:dyDescent="0.2">
      <c r="A73" s="44" t="s">
        <v>241</v>
      </c>
      <c r="B73" s="36" t="s">
        <v>166</v>
      </c>
      <c r="C73" s="37" t="s">
        <v>59</v>
      </c>
      <c r="D73" s="37" t="s">
        <v>81</v>
      </c>
      <c r="E73" s="37" t="s">
        <v>193</v>
      </c>
      <c r="F73" s="37" t="s">
        <v>2</v>
      </c>
      <c r="G73" s="22">
        <f>G74</f>
        <v>3868840</v>
      </c>
      <c r="I73" s="66"/>
    </row>
    <row r="74" spans="1:9" ht="26.25" customHeight="1" outlineLevel="1" x14ac:dyDescent="0.2">
      <c r="A74" s="44" t="s">
        <v>194</v>
      </c>
      <c r="B74" s="36" t="s">
        <v>166</v>
      </c>
      <c r="C74" s="37" t="s">
        <v>59</v>
      </c>
      <c r="D74" s="37" t="s">
        <v>81</v>
      </c>
      <c r="E74" s="37" t="s">
        <v>195</v>
      </c>
      <c r="F74" s="37" t="s">
        <v>2</v>
      </c>
      <c r="G74" s="22">
        <f>G75</f>
        <v>3868840</v>
      </c>
      <c r="I74" s="66"/>
    </row>
    <row r="75" spans="1:9" ht="27" customHeight="1" outlineLevel="1" x14ac:dyDescent="0.2">
      <c r="A75" s="46" t="s">
        <v>308</v>
      </c>
      <c r="B75" s="36" t="s">
        <v>166</v>
      </c>
      <c r="C75" s="37" t="s">
        <v>59</v>
      </c>
      <c r="D75" s="37" t="s">
        <v>81</v>
      </c>
      <c r="E75" s="37" t="s">
        <v>195</v>
      </c>
      <c r="F75" s="37" t="s">
        <v>74</v>
      </c>
      <c r="G75" s="22">
        <f>G76</f>
        <v>3868840</v>
      </c>
      <c r="I75" s="66"/>
    </row>
    <row r="76" spans="1:9" ht="27" customHeight="1" outlineLevel="1" x14ac:dyDescent="0.2">
      <c r="A76" s="35" t="s">
        <v>75</v>
      </c>
      <c r="B76" s="36" t="s">
        <v>166</v>
      </c>
      <c r="C76" s="37" t="s">
        <v>59</v>
      </c>
      <c r="D76" s="37" t="s">
        <v>81</v>
      </c>
      <c r="E76" s="37" t="s">
        <v>195</v>
      </c>
      <c r="F76" s="37" t="s">
        <v>6</v>
      </c>
      <c r="G76" s="77">
        <v>3868840</v>
      </c>
      <c r="I76" s="66"/>
    </row>
    <row r="77" spans="1:9" ht="29.25" customHeight="1" outlineLevel="1" x14ac:dyDescent="0.2">
      <c r="A77" s="44" t="s">
        <v>208</v>
      </c>
      <c r="B77" s="36" t="s">
        <v>166</v>
      </c>
      <c r="C77" s="37" t="s">
        <v>59</v>
      </c>
      <c r="D77" s="37" t="s">
        <v>81</v>
      </c>
      <c r="E77" s="37" t="s">
        <v>139</v>
      </c>
      <c r="F77" s="37" t="s">
        <v>2</v>
      </c>
      <c r="G77" s="83">
        <f t="shared" ref="G77" si="4">G78</f>
        <v>3325080</v>
      </c>
      <c r="I77" s="66"/>
    </row>
    <row r="78" spans="1:9" ht="41.25" customHeight="1" outlineLevel="1" x14ac:dyDescent="0.2">
      <c r="A78" s="44" t="s">
        <v>209</v>
      </c>
      <c r="B78" s="36" t="s">
        <v>166</v>
      </c>
      <c r="C78" s="37" t="s">
        <v>59</v>
      </c>
      <c r="D78" s="37" t="s">
        <v>81</v>
      </c>
      <c r="E78" s="37" t="s">
        <v>140</v>
      </c>
      <c r="F78" s="37" t="s">
        <v>2</v>
      </c>
      <c r="G78" s="83">
        <f>G82+G79+G87</f>
        <v>3325080</v>
      </c>
      <c r="I78" s="66"/>
    </row>
    <row r="79" spans="1:9" s="29" customFormat="1" ht="29.25" customHeight="1" outlineLevel="1" x14ac:dyDescent="0.2">
      <c r="A79" s="44" t="s">
        <v>335</v>
      </c>
      <c r="B79" s="36" t="s">
        <v>166</v>
      </c>
      <c r="C79" s="37" t="s">
        <v>59</v>
      </c>
      <c r="D79" s="37" t="s">
        <v>81</v>
      </c>
      <c r="E79" s="37" t="s">
        <v>336</v>
      </c>
      <c r="F79" s="37" t="s">
        <v>2</v>
      </c>
      <c r="G79" s="83">
        <f t="shared" ref="G79:G80" si="5">G80</f>
        <v>581000</v>
      </c>
      <c r="I79" s="67"/>
    </row>
    <row r="80" spans="1:9" s="29" customFormat="1" ht="29.25" customHeight="1" outlineLevel="1" x14ac:dyDescent="0.2">
      <c r="A80" s="46" t="s">
        <v>152</v>
      </c>
      <c r="B80" s="36" t="s">
        <v>166</v>
      </c>
      <c r="C80" s="37" t="s">
        <v>59</v>
      </c>
      <c r="D80" s="37" t="s">
        <v>81</v>
      </c>
      <c r="E80" s="37" t="s">
        <v>336</v>
      </c>
      <c r="F80" s="37" t="s">
        <v>74</v>
      </c>
      <c r="G80" s="83">
        <f t="shared" si="5"/>
        <v>581000</v>
      </c>
      <c r="I80" s="67"/>
    </row>
    <row r="81" spans="1:9" s="29" customFormat="1" ht="30" customHeight="1" outlineLevel="3" x14ac:dyDescent="0.2">
      <c r="A81" s="35" t="s">
        <v>75</v>
      </c>
      <c r="B81" s="36" t="s">
        <v>166</v>
      </c>
      <c r="C81" s="37" t="s">
        <v>59</v>
      </c>
      <c r="D81" s="37" t="s">
        <v>81</v>
      </c>
      <c r="E81" s="37" t="s">
        <v>336</v>
      </c>
      <c r="F81" s="37" t="s">
        <v>6</v>
      </c>
      <c r="G81" s="77">
        <v>581000</v>
      </c>
      <c r="I81" s="67"/>
    </row>
    <row r="82" spans="1:9" ht="30" customHeight="1" outlineLevel="3" x14ac:dyDescent="0.2">
      <c r="A82" s="35" t="s">
        <v>245</v>
      </c>
      <c r="B82" s="36" t="s">
        <v>166</v>
      </c>
      <c r="C82" s="37" t="s">
        <v>59</v>
      </c>
      <c r="D82" s="37" t="s">
        <v>81</v>
      </c>
      <c r="E82" s="37" t="s">
        <v>244</v>
      </c>
      <c r="F82" s="37" t="s">
        <v>2</v>
      </c>
      <c r="G82" s="83">
        <f>G83+G85</f>
        <v>2144080</v>
      </c>
      <c r="I82" s="66"/>
    </row>
    <row r="83" spans="1:9" ht="30" customHeight="1" outlineLevel="3" x14ac:dyDescent="0.2">
      <c r="A83" s="35" t="s">
        <v>308</v>
      </c>
      <c r="B83" s="36" t="s">
        <v>166</v>
      </c>
      <c r="C83" s="37" t="s">
        <v>59</v>
      </c>
      <c r="D83" s="37" t="s">
        <v>81</v>
      </c>
      <c r="E83" s="37" t="s">
        <v>244</v>
      </c>
      <c r="F83" s="37" t="s">
        <v>74</v>
      </c>
      <c r="G83" s="83">
        <f>G84</f>
        <v>1945750</v>
      </c>
      <c r="I83" s="66"/>
    </row>
    <row r="84" spans="1:9" ht="30" customHeight="1" outlineLevel="3" x14ac:dyDescent="0.2">
      <c r="A84" s="35" t="s">
        <v>75</v>
      </c>
      <c r="B84" s="36" t="s">
        <v>166</v>
      </c>
      <c r="C84" s="37" t="s">
        <v>59</v>
      </c>
      <c r="D84" s="37" t="s">
        <v>81</v>
      </c>
      <c r="E84" s="37" t="s">
        <v>244</v>
      </c>
      <c r="F84" s="37" t="s">
        <v>6</v>
      </c>
      <c r="G84" s="77">
        <v>1945750</v>
      </c>
      <c r="I84" s="78"/>
    </row>
    <row r="85" spans="1:9" ht="22.5" customHeight="1" outlineLevel="3" x14ac:dyDescent="0.2">
      <c r="A85" s="62" t="s">
        <v>77</v>
      </c>
      <c r="B85" s="56" t="s">
        <v>166</v>
      </c>
      <c r="C85" s="57" t="s">
        <v>59</v>
      </c>
      <c r="D85" s="57" t="s">
        <v>81</v>
      </c>
      <c r="E85" s="57" t="s">
        <v>244</v>
      </c>
      <c r="F85" s="57" t="s">
        <v>78</v>
      </c>
      <c r="G85" s="82">
        <f>G86</f>
        <v>198330</v>
      </c>
      <c r="I85" s="66"/>
    </row>
    <row r="86" spans="1:9" ht="30" customHeight="1" outlineLevel="3" x14ac:dyDescent="0.2">
      <c r="A86" s="63" t="s">
        <v>9</v>
      </c>
      <c r="B86" s="56" t="s">
        <v>166</v>
      </c>
      <c r="C86" s="57" t="s">
        <v>59</v>
      </c>
      <c r="D86" s="57" t="s">
        <v>81</v>
      </c>
      <c r="E86" s="57" t="s">
        <v>244</v>
      </c>
      <c r="F86" s="57" t="s">
        <v>10</v>
      </c>
      <c r="G86" s="77">
        <v>198330</v>
      </c>
      <c r="I86" s="66"/>
    </row>
    <row r="87" spans="1:9" ht="30.75" customHeight="1" outlineLevel="3" x14ac:dyDescent="0.2">
      <c r="A87" s="35" t="s">
        <v>342</v>
      </c>
      <c r="B87" s="36" t="s">
        <v>166</v>
      </c>
      <c r="C87" s="37" t="s">
        <v>59</v>
      </c>
      <c r="D87" s="37" t="s">
        <v>81</v>
      </c>
      <c r="E87" s="37" t="s">
        <v>341</v>
      </c>
      <c r="F87" s="37" t="s">
        <v>2</v>
      </c>
      <c r="G87" s="83">
        <f>G88</f>
        <v>600000</v>
      </c>
      <c r="I87" s="66"/>
    </row>
    <row r="88" spans="1:9" ht="34.5" customHeight="1" x14ac:dyDescent="0.2">
      <c r="A88" s="46" t="s">
        <v>310</v>
      </c>
      <c r="B88" s="36" t="s">
        <v>166</v>
      </c>
      <c r="C88" s="40" t="s">
        <v>59</v>
      </c>
      <c r="D88" s="40" t="s">
        <v>81</v>
      </c>
      <c r="E88" s="40" t="s">
        <v>341</v>
      </c>
      <c r="F88" s="40" t="s">
        <v>177</v>
      </c>
      <c r="G88" s="83">
        <f>G89</f>
        <v>600000</v>
      </c>
      <c r="I88" s="66"/>
    </row>
    <row r="89" spans="1:9" ht="15" customHeight="1" x14ac:dyDescent="0.2">
      <c r="A89" s="46" t="s">
        <v>178</v>
      </c>
      <c r="B89" s="36" t="s">
        <v>166</v>
      </c>
      <c r="C89" s="40" t="s">
        <v>59</v>
      </c>
      <c r="D89" s="40" t="s">
        <v>81</v>
      </c>
      <c r="E89" s="40" t="s">
        <v>341</v>
      </c>
      <c r="F89" s="40" t="s">
        <v>179</v>
      </c>
      <c r="G89" s="77">
        <v>600000</v>
      </c>
      <c r="I89" s="66"/>
    </row>
    <row r="90" spans="1:9" s="29" customFormat="1" ht="38.25" customHeight="1" outlineLevel="3" x14ac:dyDescent="0.2">
      <c r="A90" s="63" t="s">
        <v>421</v>
      </c>
      <c r="B90" s="56" t="s">
        <v>166</v>
      </c>
      <c r="C90" s="57" t="s">
        <v>59</v>
      </c>
      <c r="D90" s="57" t="s">
        <v>81</v>
      </c>
      <c r="E90" s="57" t="s">
        <v>418</v>
      </c>
      <c r="F90" s="57" t="s">
        <v>2</v>
      </c>
      <c r="G90" s="82">
        <f>G91</f>
        <v>5000</v>
      </c>
      <c r="I90" s="67"/>
    </row>
    <row r="91" spans="1:9" s="29" customFormat="1" ht="38.25" customHeight="1" outlineLevel="3" x14ac:dyDescent="0.2">
      <c r="A91" s="63" t="s">
        <v>422</v>
      </c>
      <c r="B91" s="56" t="s">
        <v>166</v>
      </c>
      <c r="C91" s="57" t="s">
        <v>59</v>
      </c>
      <c r="D91" s="57" t="s">
        <v>81</v>
      </c>
      <c r="E91" s="57" t="s">
        <v>420</v>
      </c>
      <c r="F91" s="57" t="s">
        <v>2</v>
      </c>
      <c r="G91" s="82">
        <f>G92</f>
        <v>5000</v>
      </c>
      <c r="I91" s="67"/>
    </row>
    <row r="92" spans="1:9" s="29" customFormat="1" ht="38.25" customHeight="1" outlineLevel="3" x14ac:dyDescent="0.2">
      <c r="A92" s="63" t="s">
        <v>423</v>
      </c>
      <c r="B92" s="56" t="s">
        <v>166</v>
      </c>
      <c r="C92" s="57" t="s">
        <v>59</v>
      </c>
      <c r="D92" s="57" t="s">
        <v>81</v>
      </c>
      <c r="E92" s="57" t="s">
        <v>419</v>
      </c>
      <c r="F92" s="57" t="s">
        <v>2</v>
      </c>
      <c r="G92" s="82">
        <f>G93</f>
        <v>5000</v>
      </c>
      <c r="I92" s="67"/>
    </row>
    <row r="93" spans="1:9" s="29" customFormat="1" ht="38.25" customHeight="1" outlineLevel="3" x14ac:dyDescent="0.2">
      <c r="A93" s="63" t="s">
        <v>152</v>
      </c>
      <c r="B93" s="56" t="s">
        <v>166</v>
      </c>
      <c r="C93" s="57" t="s">
        <v>59</v>
      </c>
      <c r="D93" s="57" t="s">
        <v>81</v>
      </c>
      <c r="E93" s="57" t="s">
        <v>419</v>
      </c>
      <c r="F93" s="57" t="s">
        <v>74</v>
      </c>
      <c r="G93" s="82">
        <f>G94</f>
        <v>5000</v>
      </c>
      <c r="I93" s="67"/>
    </row>
    <row r="94" spans="1:9" s="29" customFormat="1" ht="38.25" customHeight="1" outlineLevel="3" x14ac:dyDescent="0.2">
      <c r="A94" s="63" t="s">
        <v>75</v>
      </c>
      <c r="B94" s="56" t="s">
        <v>166</v>
      </c>
      <c r="C94" s="57" t="s">
        <v>59</v>
      </c>
      <c r="D94" s="57" t="s">
        <v>81</v>
      </c>
      <c r="E94" s="57" t="s">
        <v>419</v>
      </c>
      <c r="F94" s="57" t="s">
        <v>6</v>
      </c>
      <c r="G94" s="77">
        <v>5000</v>
      </c>
      <c r="I94" s="67"/>
    </row>
    <row r="95" spans="1:9" ht="30.75" customHeight="1" outlineLevel="3" x14ac:dyDescent="0.2">
      <c r="A95" s="62" t="s">
        <v>4</v>
      </c>
      <c r="B95" s="56" t="s">
        <v>166</v>
      </c>
      <c r="C95" s="57" t="s">
        <v>59</v>
      </c>
      <c r="D95" s="57" t="s">
        <v>81</v>
      </c>
      <c r="E95" s="57" t="s">
        <v>63</v>
      </c>
      <c r="F95" s="57" t="s">
        <v>2</v>
      </c>
      <c r="G95" s="82">
        <f>G96</f>
        <v>92003406.219999999</v>
      </c>
      <c r="I95" s="66"/>
    </row>
    <row r="96" spans="1:9" ht="31.5" customHeight="1" outlineLevel="3" x14ac:dyDescent="0.2">
      <c r="A96" s="62" t="s">
        <v>64</v>
      </c>
      <c r="B96" s="56" t="s">
        <v>166</v>
      </c>
      <c r="C96" s="57" t="s">
        <v>59</v>
      </c>
      <c r="D96" s="57" t="s">
        <v>81</v>
      </c>
      <c r="E96" s="57" t="s">
        <v>65</v>
      </c>
      <c r="F96" s="57" t="s">
        <v>2</v>
      </c>
      <c r="G96" s="82">
        <f>G103+G114+G119+G126+G133+G143+G111+G108+G138+G97+G100+G148</f>
        <v>92003406.219999999</v>
      </c>
      <c r="I96" s="66"/>
    </row>
    <row r="97" spans="1:9" ht="31.5" customHeight="1" outlineLevel="3" x14ac:dyDescent="0.2">
      <c r="A97" s="62" t="s">
        <v>424</v>
      </c>
      <c r="B97" s="56" t="s">
        <v>166</v>
      </c>
      <c r="C97" s="57" t="s">
        <v>59</v>
      </c>
      <c r="D97" s="57" t="s">
        <v>81</v>
      </c>
      <c r="E97" s="57" t="s">
        <v>80</v>
      </c>
      <c r="F97" s="57" t="s">
        <v>2</v>
      </c>
      <c r="G97" s="82">
        <f>G98</f>
        <v>64000</v>
      </c>
      <c r="I97" s="66"/>
    </row>
    <row r="98" spans="1:9" ht="31.5" customHeight="1" outlineLevel="3" x14ac:dyDescent="0.2">
      <c r="A98" s="63" t="s">
        <v>152</v>
      </c>
      <c r="B98" s="56" t="s">
        <v>166</v>
      </c>
      <c r="C98" s="57" t="s">
        <v>59</v>
      </c>
      <c r="D98" s="57" t="s">
        <v>81</v>
      </c>
      <c r="E98" s="57" t="s">
        <v>80</v>
      </c>
      <c r="F98" s="57" t="s">
        <v>74</v>
      </c>
      <c r="G98" s="82">
        <f>G99</f>
        <v>64000</v>
      </c>
      <c r="I98" s="66"/>
    </row>
    <row r="99" spans="1:9" ht="31.5" customHeight="1" outlineLevel="3" x14ac:dyDescent="0.2">
      <c r="A99" s="63" t="s">
        <v>75</v>
      </c>
      <c r="B99" s="56" t="s">
        <v>166</v>
      </c>
      <c r="C99" s="57" t="s">
        <v>59</v>
      </c>
      <c r="D99" s="57" t="s">
        <v>81</v>
      </c>
      <c r="E99" s="57" t="s">
        <v>80</v>
      </c>
      <c r="F99" s="57" t="s">
        <v>6</v>
      </c>
      <c r="G99" s="77">
        <v>64000</v>
      </c>
      <c r="I99" s="66"/>
    </row>
    <row r="100" spans="1:9" ht="31.5" customHeight="1" outlineLevel="3" x14ac:dyDescent="0.2">
      <c r="A100" s="62" t="s">
        <v>405</v>
      </c>
      <c r="B100" s="56" t="s">
        <v>166</v>
      </c>
      <c r="C100" s="57" t="s">
        <v>59</v>
      </c>
      <c r="D100" s="57" t="s">
        <v>81</v>
      </c>
      <c r="E100" s="57" t="s">
        <v>406</v>
      </c>
      <c r="F100" s="57" t="s">
        <v>2</v>
      </c>
      <c r="G100" s="82">
        <f>G101</f>
        <v>154958.72</v>
      </c>
      <c r="I100" s="66"/>
    </row>
    <row r="101" spans="1:9" ht="31.5" customHeight="1" outlineLevel="3" x14ac:dyDescent="0.2">
      <c r="A101" s="72" t="s">
        <v>77</v>
      </c>
      <c r="B101" s="56" t="s">
        <v>166</v>
      </c>
      <c r="C101" s="57" t="s">
        <v>59</v>
      </c>
      <c r="D101" s="57" t="s">
        <v>81</v>
      </c>
      <c r="E101" s="57" t="s">
        <v>406</v>
      </c>
      <c r="F101" s="57" t="s">
        <v>78</v>
      </c>
      <c r="G101" s="82">
        <f>G102</f>
        <v>154958.72</v>
      </c>
      <c r="I101" s="66"/>
    </row>
    <row r="102" spans="1:9" ht="31.5" customHeight="1" outlineLevel="3" x14ac:dyDescent="0.2">
      <c r="A102" s="72" t="s">
        <v>407</v>
      </c>
      <c r="B102" s="56" t="s">
        <v>166</v>
      </c>
      <c r="C102" s="57" t="s">
        <v>59</v>
      </c>
      <c r="D102" s="57" t="s">
        <v>81</v>
      </c>
      <c r="E102" s="57" t="s">
        <v>406</v>
      </c>
      <c r="F102" s="57" t="s">
        <v>408</v>
      </c>
      <c r="G102" s="77">
        <v>154958.72</v>
      </c>
      <c r="I102" s="66"/>
    </row>
    <row r="103" spans="1:9" ht="43.5" customHeight="1" outlineLevel="3" x14ac:dyDescent="0.2">
      <c r="A103" s="39" t="s">
        <v>261</v>
      </c>
      <c r="B103" s="36" t="s">
        <v>166</v>
      </c>
      <c r="C103" s="37" t="s">
        <v>59</v>
      </c>
      <c r="D103" s="37" t="s">
        <v>81</v>
      </c>
      <c r="E103" s="37" t="s">
        <v>71</v>
      </c>
      <c r="F103" s="40" t="s">
        <v>2</v>
      </c>
      <c r="G103" s="83">
        <f>G104+G106</f>
        <v>29831748</v>
      </c>
      <c r="I103" s="66"/>
    </row>
    <row r="104" spans="1:9" ht="72" customHeight="1" outlineLevel="3" x14ac:dyDescent="0.2">
      <c r="A104" s="35" t="s">
        <v>188</v>
      </c>
      <c r="B104" s="36" t="s">
        <v>166</v>
      </c>
      <c r="C104" s="37" t="s">
        <v>59</v>
      </c>
      <c r="D104" s="37" t="s">
        <v>81</v>
      </c>
      <c r="E104" s="37" t="s">
        <v>71</v>
      </c>
      <c r="F104" s="40" t="s">
        <v>67</v>
      </c>
      <c r="G104" s="83">
        <f>G105</f>
        <v>29673580</v>
      </c>
      <c r="I104" s="66"/>
    </row>
    <row r="105" spans="1:9" ht="33" customHeight="1" outlineLevel="3" x14ac:dyDescent="0.2">
      <c r="A105" s="35" t="s">
        <v>189</v>
      </c>
      <c r="B105" s="36" t="s">
        <v>166</v>
      </c>
      <c r="C105" s="37" t="s">
        <v>59</v>
      </c>
      <c r="D105" s="37" t="s">
        <v>81</v>
      </c>
      <c r="E105" s="37" t="s">
        <v>71</v>
      </c>
      <c r="F105" s="40" t="s">
        <v>5</v>
      </c>
      <c r="G105" s="77">
        <v>29673580</v>
      </c>
      <c r="I105" s="66"/>
    </row>
    <row r="106" spans="1:9" ht="20.25" customHeight="1" outlineLevel="3" x14ac:dyDescent="0.2">
      <c r="A106" s="38" t="s">
        <v>77</v>
      </c>
      <c r="B106" s="36" t="s">
        <v>166</v>
      </c>
      <c r="C106" s="37" t="s">
        <v>59</v>
      </c>
      <c r="D106" s="37" t="s">
        <v>81</v>
      </c>
      <c r="E106" s="37" t="s">
        <v>71</v>
      </c>
      <c r="F106" s="37" t="s">
        <v>78</v>
      </c>
      <c r="G106" s="83">
        <f>G107</f>
        <v>158168</v>
      </c>
      <c r="I106" s="66"/>
    </row>
    <row r="107" spans="1:9" ht="27.75" customHeight="1" outlineLevel="2" x14ac:dyDescent="0.2">
      <c r="A107" s="44" t="s">
        <v>9</v>
      </c>
      <c r="B107" s="36" t="s">
        <v>166</v>
      </c>
      <c r="C107" s="37" t="s">
        <v>59</v>
      </c>
      <c r="D107" s="37" t="s">
        <v>81</v>
      </c>
      <c r="E107" s="37" t="s">
        <v>71</v>
      </c>
      <c r="F107" s="37" t="s">
        <v>10</v>
      </c>
      <c r="G107" s="77">
        <v>158168</v>
      </c>
      <c r="I107" s="66"/>
    </row>
    <row r="108" spans="1:9" s="29" customFormat="1" ht="67.5" customHeight="1" outlineLevel="1" x14ac:dyDescent="0.2">
      <c r="A108" s="46" t="s">
        <v>305</v>
      </c>
      <c r="B108" s="37" t="s">
        <v>166</v>
      </c>
      <c r="C108" s="37" t="s">
        <v>59</v>
      </c>
      <c r="D108" s="37" t="s">
        <v>81</v>
      </c>
      <c r="E108" s="37" t="s">
        <v>306</v>
      </c>
      <c r="F108" s="40" t="s">
        <v>2</v>
      </c>
      <c r="G108" s="84">
        <f>G109</f>
        <v>1611425</v>
      </c>
      <c r="I108" s="67"/>
    </row>
    <row r="109" spans="1:9" s="29" customFormat="1" ht="68.25" customHeight="1" outlineLevel="1" x14ac:dyDescent="0.2">
      <c r="A109" s="46" t="s">
        <v>188</v>
      </c>
      <c r="B109" s="37" t="s">
        <v>166</v>
      </c>
      <c r="C109" s="37" t="s">
        <v>59</v>
      </c>
      <c r="D109" s="37" t="s">
        <v>81</v>
      </c>
      <c r="E109" s="37" t="s">
        <v>306</v>
      </c>
      <c r="F109" s="40" t="s">
        <v>67</v>
      </c>
      <c r="G109" s="84">
        <f>G110</f>
        <v>1611425</v>
      </c>
      <c r="I109" s="67"/>
    </row>
    <row r="110" spans="1:9" s="29" customFormat="1" ht="39" customHeight="1" outlineLevel="1" x14ac:dyDescent="0.2">
      <c r="A110" s="46" t="s">
        <v>307</v>
      </c>
      <c r="B110" s="37" t="s">
        <v>166</v>
      </c>
      <c r="C110" s="37" t="s">
        <v>59</v>
      </c>
      <c r="D110" s="37" t="s">
        <v>81</v>
      </c>
      <c r="E110" s="37" t="s">
        <v>306</v>
      </c>
      <c r="F110" s="40" t="s">
        <v>5</v>
      </c>
      <c r="G110" s="92">
        <v>1611425</v>
      </c>
      <c r="I110" s="67"/>
    </row>
    <row r="111" spans="1:9" s="29" customFormat="1" outlineLevel="1" x14ac:dyDescent="0.2">
      <c r="A111" s="46" t="s">
        <v>274</v>
      </c>
      <c r="B111" s="37" t="s">
        <v>166</v>
      </c>
      <c r="C111" s="37" t="s">
        <v>59</v>
      </c>
      <c r="D111" s="37" t="s">
        <v>81</v>
      </c>
      <c r="E111" s="37" t="s">
        <v>275</v>
      </c>
      <c r="F111" s="40" t="s">
        <v>2</v>
      </c>
      <c r="G111" s="84">
        <f>G112</f>
        <v>255960</v>
      </c>
      <c r="I111" s="67"/>
    </row>
    <row r="112" spans="1:9" s="29" customFormat="1" ht="33.75" customHeight="1" outlineLevel="1" x14ac:dyDescent="0.2">
      <c r="A112" s="46" t="s">
        <v>308</v>
      </c>
      <c r="B112" s="37" t="s">
        <v>166</v>
      </c>
      <c r="C112" s="37" t="s">
        <v>59</v>
      </c>
      <c r="D112" s="37" t="s">
        <v>81</v>
      </c>
      <c r="E112" s="37" t="s">
        <v>275</v>
      </c>
      <c r="F112" s="40">
        <v>200</v>
      </c>
      <c r="G112" s="84">
        <f>G113</f>
        <v>255960</v>
      </c>
      <c r="I112" s="67"/>
    </row>
    <row r="113" spans="1:9" s="29" customFormat="1" ht="34.5" customHeight="1" outlineLevel="1" x14ac:dyDescent="0.2">
      <c r="A113" s="46" t="s">
        <v>75</v>
      </c>
      <c r="B113" s="37" t="s">
        <v>166</v>
      </c>
      <c r="C113" s="37" t="s">
        <v>59</v>
      </c>
      <c r="D113" s="37" t="s">
        <v>81</v>
      </c>
      <c r="E113" s="37" t="s">
        <v>275</v>
      </c>
      <c r="F113" s="40">
        <v>240</v>
      </c>
      <c r="G113" s="92">
        <v>255960</v>
      </c>
      <c r="I113" s="67"/>
    </row>
    <row r="114" spans="1:9" ht="27.75" customHeight="1" outlineLevel="2" x14ac:dyDescent="0.2">
      <c r="A114" s="46" t="s">
        <v>18</v>
      </c>
      <c r="B114" s="36" t="s">
        <v>166</v>
      </c>
      <c r="C114" s="37" t="s">
        <v>59</v>
      </c>
      <c r="D114" s="37" t="s">
        <v>81</v>
      </c>
      <c r="E114" s="37" t="s">
        <v>88</v>
      </c>
      <c r="F114" s="37" t="s">
        <v>2</v>
      </c>
      <c r="G114" s="83">
        <f>G115+G117</f>
        <v>1395192</v>
      </c>
      <c r="I114" s="66"/>
    </row>
    <row r="115" spans="1:9" ht="69.75" customHeight="1" outlineLevel="2" x14ac:dyDescent="0.2">
      <c r="A115" s="44" t="s">
        <v>188</v>
      </c>
      <c r="B115" s="36" t="s">
        <v>166</v>
      </c>
      <c r="C115" s="37" t="s">
        <v>59</v>
      </c>
      <c r="D115" s="37" t="s">
        <v>81</v>
      </c>
      <c r="E115" s="37" t="s">
        <v>88</v>
      </c>
      <c r="F115" s="37" t="s">
        <v>67</v>
      </c>
      <c r="G115" s="83">
        <f>G116</f>
        <v>1365011.25</v>
      </c>
      <c r="I115" s="66"/>
    </row>
    <row r="116" spans="1:9" ht="27.75" customHeight="1" outlineLevel="2" x14ac:dyDescent="0.2">
      <c r="A116" s="35" t="s">
        <v>189</v>
      </c>
      <c r="B116" s="36" t="s">
        <v>166</v>
      </c>
      <c r="C116" s="37" t="s">
        <v>59</v>
      </c>
      <c r="D116" s="37" t="s">
        <v>81</v>
      </c>
      <c r="E116" s="37" t="s">
        <v>88</v>
      </c>
      <c r="F116" s="37" t="s">
        <v>5</v>
      </c>
      <c r="G116" s="77">
        <v>1365011.25</v>
      </c>
      <c r="I116" s="66"/>
    </row>
    <row r="117" spans="1:9" ht="27.75" customHeight="1" outlineLevel="2" x14ac:dyDescent="0.2">
      <c r="A117" s="64" t="s">
        <v>308</v>
      </c>
      <c r="B117" s="56" t="s">
        <v>166</v>
      </c>
      <c r="C117" s="57" t="s">
        <v>59</v>
      </c>
      <c r="D117" s="57" t="s">
        <v>81</v>
      </c>
      <c r="E117" s="57" t="s">
        <v>88</v>
      </c>
      <c r="F117" s="57" t="s">
        <v>74</v>
      </c>
      <c r="G117" s="82">
        <f>G118</f>
        <v>30180.75</v>
      </c>
      <c r="I117" s="66"/>
    </row>
    <row r="118" spans="1:9" ht="27.75" customHeight="1" outlineLevel="2" x14ac:dyDescent="0.2">
      <c r="A118" s="64" t="s">
        <v>75</v>
      </c>
      <c r="B118" s="56" t="s">
        <v>166</v>
      </c>
      <c r="C118" s="57" t="s">
        <v>59</v>
      </c>
      <c r="D118" s="57" t="s">
        <v>81</v>
      </c>
      <c r="E118" s="57" t="s">
        <v>88</v>
      </c>
      <c r="F118" s="57" t="s">
        <v>6</v>
      </c>
      <c r="G118" s="77">
        <v>30180.75</v>
      </c>
      <c r="I118" s="66"/>
    </row>
    <row r="119" spans="1:9" ht="40.5" customHeight="1" outlineLevel="2" x14ac:dyDescent="0.2">
      <c r="A119" s="35" t="s">
        <v>270</v>
      </c>
      <c r="B119" s="36" t="s">
        <v>166</v>
      </c>
      <c r="C119" s="37" t="s">
        <v>59</v>
      </c>
      <c r="D119" s="37" t="s">
        <v>81</v>
      </c>
      <c r="E119" s="37" t="s">
        <v>87</v>
      </c>
      <c r="F119" s="40" t="s">
        <v>2</v>
      </c>
      <c r="G119" s="83">
        <f>G120+G122+G124</f>
        <v>35167298.5</v>
      </c>
      <c r="I119" s="66"/>
    </row>
    <row r="120" spans="1:9" ht="67.5" customHeight="1" outlineLevel="2" x14ac:dyDescent="0.2">
      <c r="A120" s="35" t="s">
        <v>188</v>
      </c>
      <c r="B120" s="36" t="s">
        <v>166</v>
      </c>
      <c r="C120" s="37" t="s">
        <v>59</v>
      </c>
      <c r="D120" s="37" t="s">
        <v>81</v>
      </c>
      <c r="E120" s="37" t="s">
        <v>87</v>
      </c>
      <c r="F120" s="37" t="s">
        <v>67</v>
      </c>
      <c r="G120" s="83">
        <f>G121</f>
        <v>22582861.5</v>
      </c>
      <c r="I120" s="66"/>
    </row>
    <row r="121" spans="1:9" ht="15.75" customHeight="1" outlineLevel="2" x14ac:dyDescent="0.2">
      <c r="A121" s="35" t="s">
        <v>16</v>
      </c>
      <c r="B121" s="36" t="s">
        <v>166</v>
      </c>
      <c r="C121" s="37" t="s">
        <v>59</v>
      </c>
      <c r="D121" s="37" t="s">
        <v>81</v>
      </c>
      <c r="E121" s="37" t="s">
        <v>87</v>
      </c>
      <c r="F121" s="37" t="s">
        <v>17</v>
      </c>
      <c r="G121" s="77">
        <v>22582861.5</v>
      </c>
      <c r="I121" s="66"/>
    </row>
    <row r="122" spans="1:9" ht="36" customHeight="1" outlineLevel="2" x14ac:dyDescent="0.2">
      <c r="A122" s="44" t="s">
        <v>308</v>
      </c>
      <c r="B122" s="36" t="s">
        <v>166</v>
      </c>
      <c r="C122" s="37" t="s">
        <v>59</v>
      </c>
      <c r="D122" s="37" t="s">
        <v>81</v>
      </c>
      <c r="E122" s="37" t="s">
        <v>87</v>
      </c>
      <c r="F122" s="37" t="s">
        <v>74</v>
      </c>
      <c r="G122" s="83">
        <f>G123</f>
        <v>12332000</v>
      </c>
      <c r="I122" s="66"/>
    </row>
    <row r="123" spans="1:9" ht="36" customHeight="1" outlineLevel="2" x14ac:dyDescent="0.2">
      <c r="A123" s="35" t="s">
        <v>75</v>
      </c>
      <c r="B123" s="36" t="s">
        <v>166</v>
      </c>
      <c r="C123" s="37" t="s">
        <v>59</v>
      </c>
      <c r="D123" s="37" t="s">
        <v>81</v>
      </c>
      <c r="E123" s="37" t="s">
        <v>87</v>
      </c>
      <c r="F123" s="37" t="s">
        <v>6</v>
      </c>
      <c r="G123" s="77">
        <v>12332000</v>
      </c>
      <c r="I123" s="66"/>
    </row>
    <row r="124" spans="1:9" ht="18" customHeight="1" outlineLevel="2" x14ac:dyDescent="0.2">
      <c r="A124" s="38" t="s">
        <v>77</v>
      </c>
      <c r="B124" s="36" t="s">
        <v>166</v>
      </c>
      <c r="C124" s="37" t="s">
        <v>59</v>
      </c>
      <c r="D124" s="37" t="s">
        <v>81</v>
      </c>
      <c r="E124" s="37" t="s">
        <v>87</v>
      </c>
      <c r="F124" s="37" t="s">
        <v>78</v>
      </c>
      <c r="G124" s="22">
        <f>G125</f>
        <v>252437</v>
      </c>
      <c r="I124" s="66"/>
    </row>
    <row r="125" spans="1:9" s="17" customFormat="1" ht="25.5" customHeight="1" outlineLevel="2" x14ac:dyDescent="0.2">
      <c r="A125" s="44" t="s">
        <v>9</v>
      </c>
      <c r="B125" s="36" t="s">
        <v>166</v>
      </c>
      <c r="C125" s="37" t="s">
        <v>59</v>
      </c>
      <c r="D125" s="37" t="s">
        <v>81</v>
      </c>
      <c r="E125" s="37" t="s">
        <v>87</v>
      </c>
      <c r="F125" s="37" t="s">
        <v>10</v>
      </c>
      <c r="G125" s="77">
        <v>252437</v>
      </c>
      <c r="I125" s="68"/>
    </row>
    <row r="126" spans="1:9" s="17" customFormat="1" ht="39.75" customHeight="1" outlineLevel="2" x14ac:dyDescent="0.2">
      <c r="A126" s="46" t="s">
        <v>269</v>
      </c>
      <c r="B126" s="36" t="s">
        <v>166</v>
      </c>
      <c r="C126" s="37" t="s">
        <v>59</v>
      </c>
      <c r="D126" s="37" t="s">
        <v>81</v>
      </c>
      <c r="E126" s="37" t="s">
        <v>187</v>
      </c>
      <c r="F126" s="37" t="s">
        <v>2</v>
      </c>
      <c r="G126" s="83">
        <f>G127+G129+G131</f>
        <v>20355882</v>
      </c>
      <c r="I126" s="68"/>
    </row>
    <row r="127" spans="1:9" s="17" customFormat="1" ht="72" customHeight="1" outlineLevel="2" x14ac:dyDescent="0.2">
      <c r="A127" s="46" t="s">
        <v>188</v>
      </c>
      <c r="B127" s="36" t="s">
        <v>166</v>
      </c>
      <c r="C127" s="37" t="s">
        <v>59</v>
      </c>
      <c r="D127" s="37" t="s">
        <v>81</v>
      </c>
      <c r="E127" s="37" t="s">
        <v>187</v>
      </c>
      <c r="F127" s="37" t="s">
        <v>67</v>
      </c>
      <c r="G127" s="83">
        <f>G128</f>
        <v>13861102</v>
      </c>
      <c r="I127" s="68"/>
    </row>
    <row r="128" spans="1:9" s="17" customFormat="1" ht="25.5" customHeight="1" outlineLevel="2" x14ac:dyDescent="0.2">
      <c r="A128" s="46" t="s">
        <v>16</v>
      </c>
      <c r="B128" s="36" t="s">
        <v>166</v>
      </c>
      <c r="C128" s="37" t="s">
        <v>59</v>
      </c>
      <c r="D128" s="37" t="s">
        <v>81</v>
      </c>
      <c r="E128" s="37" t="s">
        <v>187</v>
      </c>
      <c r="F128" s="37" t="s">
        <v>17</v>
      </c>
      <c r="G128" s="77">
        <v>13861102</v>
      </c>
      <c r="I128" s="68"/>
    </row>
    <row r="129" spans="1:9" s="17" customFormat="1" ht="32.25" customHeight="1" outlineLevel="2" x14ac:dyDescent="0.2">
      <c r="A129" s="46" t="s">
        <v>308</v>
      </c>
      <c r="B129" s="36" t="s">
        <v>166</v>
      </c>
      <c r="C129" s="37" t="s">
        <v>59</v>
      </c>
      <c r="D129" s="37" t="s">
        <v>81</v>
      </c>
      <c r="E129" s="37" t="s">
        <v>187</v>
      </c>
      <c r="F129" s="37" t="s">
        <v>74</v>
      </c>
      <c r="G129" s="83">
        <f>G130</f>
        <v>6411780</v>
      </c>
      <c r="I129" s="68"/>
    </row>
    <row r="130" spans="1:9" s="17" customFormat="1" ht="30.75" customHeight="1" outlineLevel="2" x14ac:dyDescent="0.2">
      <c r="A130" s="46" t="s">
        <v>75</v>
      </c>
      <c r="B130" s="36" t="s">
        <v>166</v>
      </c>
      <c r="C130" s="37" t="s">
        <v>59</v>
      </c>
      <c r="D130" s="37" t="s">
        <v>81</v>
      </c>
      <c r="E130" s="37" t="s">
        <v>187</v>
      </c>
      <c r="F130" s="37" t="s">
        <v>6</v>
      </c>
      <c r="G130" s="77">
        <v>6411780</v>
      </c>
      <c r="I130" s="68"/>
    </row>
    <row r="131" spans="1:9" s="17" customFormat="1" ht="25.5" customHeight="1" outlineLevel="2" x14ac:dyDescent="0.2">
      <c r="A131" s="46" t="s">
        <v>77</v>
      </c>
      <c r="B131" s="36" t="s">
        <v>166</v>
      </c>
      <c r="C131" s="37" t="s">
        <v>59</v>
      </c>
      <c r="D131" s="37" t="s">
        <v>81</v>
      </c>
      <c r="E131" s="37" t="s">
        <v>187</v>
      </c>
      <c r="F131" s="37" t="s">
        <v>78</v>
      </c>
      <c r="G131" s="83">
        <f>G132</f>
        <v>83000</v>
      </c>
      <c r="I131" s="68"/>
    </row>
    <row r="132" spans="1:9" s="17" customFormat="1" ht="25.5" customHeight="1" outlineLevel="2" x14ac:dyDescent="0.2">
      <c r="A132" s="46" t="s">
        <v>9</v>
      </c>
      <c r="B132" s="36" t="s">
        <v>166</v>
      </c>
      <c r="C132" s="37" t="s">
        <v>59</v>
      </c>
      <c r="D132" s="37" t="s">
        <v>81</v>
      </c>
      <c r="E132" s="37" t="s">
        <v>187</v>
      </c>
      <c r="F132" s="37" t="s">
        <v>10</v>
      </c>
      <c r="G132" s="77">
        <v>83000</v>
      </c>
      <c r="I132" s="68"/>
    </row>
    <row r="133" spans="1:9" ht="37.5" customHeight="1" outlineLevel="1" x14ac:dyDescent="0.2">
      <c r="A133" s="39" t="s">
        <v>317</v>
      </c>
      <c r="B133" s="36" t="s">
        <v>166</v>
      </c>
      <c r="C133" s="37" t="s">
        <v>59</v>
      </c>
      <c r="D133" s="37" t="s">
        <v>81</v>
      </c>
      <c r="E133" s="37" t="s">
        <v>316</v>
      </c>
      <c r="F133" s="40" t="s">
        <v>2</v>
      </c>
      <c r="G133" s="83">
        <f>G134+G136</f>
        <v>1223566</v>
      </c>
      <c r="I133" s="66"/>
    </row>
    <row r="134" spans="1:9" ht="72" customHeight="1" outlineLevel="4" x14ac:dyDescent="0.2">
      <c r="A134" s="35" t="s">
        <v>188</v>
      </c>
      <c r="B134" s="36" t="s">
        <v>166</v>
      </c>
      <c r="C134" s="37" t="s">
        <v>59</v>
      </c>
      <c r="D134" s="37" t="s">
        <v>81</v>
      </c>
      <c r="E134" s="37" t="s">
        <v>316</v>
      </c>
      <c r="F134" s="40" t="s">
        <v>67</v>
      </c>
      <c r="G134" s="83">
        <f>G135</f>
        <v>1187627.52</v>
      </c>
      <c r="I134" s="66"/>
    </row>
    <row r="135" spans="1:9" ht="33" customHeight="1" outlineLevel="4" x14ac:dyDescent="0.2">
      <c r="A135" s="35" t="s">
        <v>189</v>
      </c>
      <c r="B135" s="36" t="s">
        <v>166</v>
      </c>
      <c r="C135" s="37" t="s">
        <v>59</v>
      </c>
      <c r="D135" s="37" t="s">
        <v>81</v>
      </c>
      <c r="E135" s="37" t="s">
        <v>316</v>
      </c>
      <c r="F135" s="40" t="s">
        <v>5</v>
      </c>
      <c r="G135" s="77">
        <v>1187627.52</v>
      </c>
      <c r="I135" s="66"/>
    </row>
    <row r="136" spans="1:9" ht="33" customHeight="1" outlineLevel="4" x14ac:dyDescent="0.2">
      <c r="A136" s="35" t="s">
        <v>308</v>
      </c>
      <c r="B136" s="36" t="s">
        <v>166</v>
      </c>
      <c r="C136" s="37" t="s">
        <v>59</v>
      </c>
      <c r="D136" s="37" t="s">
        <v>81</v>
      </c>
      <c r="E136" s="37" t="s">
        <v>316</v>
      </c>
      <c r="F136" s="40" t="s">
        <v>74</v>
      </c>
      <c r="G136" s="83">
        <f>G137</f>
        <v>35938.480000000003</v>
      </c>
      <c r="I136" s="66"/>
    </row>
    <row r="137" spans="1:9" ht="33" customHeight="1" outlineLevel="4" x14ac:dyDescent="0.2">
      <c r="A137" s="35" t="s">
        <v>75</v>
      </c>
      <c r="B137" s="36" t="s">
        <v>166</v>
      </c>
      <c r="C137" s="37" t="s">
        <v>59</v>
      </c>
      <c r="D137" s="37" t="s">
        <v>81</v>
      </c>
      <c r="E137" s="37" t="s">
        <v>316</v>
      </c>
      <c r="F137" s="40" t="s">
        <v>6</v>
      </c>
      <c r="G137" s="77">
        <v>35938.480000000003</v>
      </c>
      <c r="I137" s="66"/>
    </row>
    <row r="138" spans="1:9" s="29" customFormat="1" ht="32.25" customHeight="1" outlineLevel="4" x14ac:dyDescent="0.2">
      <c r="A138" s="39" t="s">
        <v>313</v>
      </c>
      <c r="B138" s="36" t="s">
        <v>166</v>
      </c>
      <c r="C138" s="37" t="s">
        <v>59</v>
      </c>
      <c r="D138" s="37" t="s">
        <v>81</v>
      </c>
      <c r="E138" s="37" t="s">
        <v>314</v>
      </c>
      <c r="F138" s="40" t="s">
        <v>2</v>
      </c>
      <c r="G138" s="83">
        <f>G139+G141</f>
        <v>793198</v>
      </c>
      <c r="I138" s="67"/>
    </row>
    <row r="139" spans="1:9" s="29" customFormat="1" ht="27.75" customHeight="1" outlineLevel="4" x14ac:dyDescent="0.2">
      <c r="A139" s="35" t="s">
        <v>315</v>
      </c>
      <c r="B139" s="36" t="s">
        <v>166</v>
      </c>
      <c r="C139" s="37" t="s">
        <v>59</v>
      </c>
      <c r="D139" s="37" t="s">
        <v>81</v>
      </c>
      <c r="E139" s="37" t="s">
        <v>314</v>
      </c>
      <c r="F139" s="40" t="s">
        <v>67</v>
      </c>
      <c r="G139" s="83">
        <f>G140</f>
        <v>769679.93</v>
      </c>
      <c r="I139" s="67"/>
    </row>
    <row r="140" spans="1:9" s="29" customFormat="1" ht="30" customHeight="1" outlineLevel="4" x14ac:dyDescent="0.2">
      <c r="A140" s="35" t="s">
        <v>189</v>
      </c>
      <c r="B140" s="36" t="s">
        <v>166</v>
      </c>
      <c r="C140" s="37" t="s">
        <v>59</v>
      </c>
      <c r="D140" s="37" t="s">
        <v>81</v>
      </c>
      <c r="E140" s="37" t="s">
        <v>314</v>
      </c>
      <c r="F140" s="40" t="s">
        <v>5</v>
      </c>
      <c r="G140" s="77">
        <v>769679.93</v>
      </c>
      <c r="I140" s="67"/>
    </row>
    <row r="141" spans="1:9" ht="33" customHeight="1" outlineLevel="4" x14ac:dyDescent="0.2">
      <c r="A141" s="35" t="s">
        <v>308</v>
      </c>
      <c r="B141" s="36" t="s">
        <v>166</v>
      </c>
      <c r="C141" s="37" t="s">
        <v>59</v>
      </c>
      <c r="D141" s="37" t="s">
        <v>81</v>
      </c>
      <c r="E141" s="37" t="s">
        <v>314</v>
      </c>
      <c r="F141" s="40" t="s">
        <v>74</v>
      </c>
      <c r="G141" s="83">
        <f>G142</f>
        <v>23518.07</v>
      </c>
      <c r="I141" s="66"/>
    </row>
    <row r="142" spans="1:9" ht="33" customHeight="1" outlineLevel="4" x14ac:dyDescent="0.2">
      <c r="A142" s="35" t="s">
        <v>75</v>
      </c>
      <c r="B142" s="36" t="s">
        <v>166</v>
      </c>
      <c r="C142" s="37" t="s">
        <v>59</v>
      </c>
      <c r="D142" s="37" t="s">
        <v>81</v>
      </c>
      <c r="E142" s="37" t="s">
        <v>314</v>
      </c>
      <c r="F142" s="40" t="s">
        <v>6</v>
      </c>
      <c r="G142" s="77">
        <v>23518.07</v>
      </c>
      <c r="I142" s="66"/>
    </row>
    <row r="143" spans="1:9" ht="43.5" customHeight="1" outlineLevel="4" x14ac:dyDescent="0.2">
      <c r="A143" s="39" t="s">
        <v>15</v>
      </c>
      <c r="B143" s="36" t="s">
        <v>166</v>
      </c>
      <c r="C143" s="37" t="s">
        <v>59</v>
      </c>
      <c r="D143" s="37" t="s">
        <v>81</v>
      </c>
      <c r="E143" s="37" t="s">
        <v>89</v>
      </c>
      <c r="F143" s="37" t="s">
        <v>2</v>
      </c>
      <c r="G143" s="83">
        <f>G144+G146</f>
        <v>877946</v>
      </c>
      <c r="I143" s="66"/>
    </row>
    <row r="144" spans="1:9" ht="69.75" customHeight="1" outlineLevel="4" x14ac:dyDescent="0.2">
      <c r="A144" s="35" t="s">
        <v>188</v>
      </c>
      <c r="B144" s="36" t="s">
        <v>166</v>
      </c>
      <c r="C144" s="37" t="s">
        <v>59</v>
      </c>
      <c r="D144" s="37" t="s">
        <v>81</v>
      </c>
      <c r="E144" s="37" t="s">
        <v>89</v>
      </c>
      <c r="F144" s="40" t="s">
        <v>67</v>
      </c>
      <c r="G144" s="83">
        <f>G145</f>
        <v>704997.85</v>
      </c>
      <c r="I144" s="66"/>
    </row>
    <row r="145" spans="1:9" ht="34.5" customHeight="1" outlineLevel="4" x14ac:dyDescent="0.2">
      <c r="A145" s="35" t="s">
        <v>190</v>
      </c>
      <c r="B145" s="36" t="s">
        <v>166</v>
      </c>
      <c r="C145" s="37" t="s">
        <v>59</v>
      </c>
      <c r="D145" s="37" t="s">
        <v>81</v>
      </c>
      <c r="E145" s="37" t="s">
        <v>89</v>
      </c>
      <c r="F145" s="40" t="s">
        <v>5</v>
      </c>
      <c r="G145" s="77">
        <v>704997.85</v>
      </c>
      <c r="I145" s="66"/>
    </row>
    <row r="146" spans="1:9" ht="30.75" customHeight="1" outlineLevel="4" x14ac:dyDescent="0.2">
      <c r="A146" s="35" t="s">
        <v>308</v>
      </c>
      <c r="B146" s="36" t="s">
        <v>166</v>
      </c>
      <c r="C146" s="37" t="s">
        <v>59</v>
      </c>
      <c r="D146" s="37" t="s">
        <v>81</v>
      </c>
      <c r="E146" s="37" t="s">
        <v>89</v>
      </c>
      <c r="F146" s="40" t="s">
        <v>74</v>
      </c>
      <c r="G146" s="83">
        <f>G147</f>
        <v>172948.15</v>
      </c>
      <c r="I146" s="66"/>
    </row>
    <row r="147" spans="1:9" ht="32.25" customHeight="1" outlineLevel="4" x14ac:dyDescent="0.2">
      <c r="A147" s="35" t="s">
        <v>75</v>
      </c>
      <c r="B147" s="36" t="s">
        <v>166</v>
      </c>
      <c r="C147" s="37" t="s">
        <v>59</v>
      </c>
      <c r="D147" s="37" t="s">
        <v>81</v>
      </c>
      <c r="E147" s="37" t="s">
        <v>89</v>
      </c>
      <c r="F147" s="40" t="s">
        <v>6</v>
      </c>
      <c r="G147" s="77">
        <v>172948.15</v>
      </c>
      <c r="I147" s="66"/>
    </row>
    <row r="148" spans="1:9" ht="44.25" customHeight="1" outlineLevel="4" x14ac:dyDescent="0.2">
      <c r="A148" s="59" t="s">
        <v>426</v>
      </c>
      <c r="B148" s="56" t="s">
        <v>166</v>
      </c>
      <c r="C148" s="57" t="s">
        <v>59</v>
      </c>
      <c r="D148" s="57" t="s">
        <v>81</v>
      </c>
      <c r="E148" s="57" t="s">
        <v>425</v>
      </c>
      <c r="F148" s="57" t="s">
        <v>2</v>
      </c>
      <c r="G148" s="82">
        <f>G149+G151</f>
        <v>272232</v>
      </c>
      <c r="I148" s="66"/>
    </row>
    <row r="149" spans="1:9" ht="71.25" customHeight="1" outlineLevel="4" x14ac:dyDescent="0.2">
      <c r="A149" s="59" t="s">
        <v>188</v>
      </c>
      <c r="B149" s="56" t="s">
        <v>166</v>
      </c>
      <c r="C149" s="57" t="s">
        <v>59</v>
      </c>
      <c r="D149" s="57" t="s">
        <v>81</v>
      </c>
      <c r="E149" s="57" t="s">
        <v>425</v>
      </c>
      <c r="F149" s="58" t="s">
        <v>67</v>
      </c>
      <c r="G149" s="82">
        <f>G150</f>
        <v>197720.39</v>
      </c>
      <c r="I149" s="66"/>
    </row>
    <row r="150" spans="1:9" ht="32.25" customHeight="1" outlineLevel="4" x14ac:dyDescent="0.2">
      <c r="A150" s="59" t="s">
        <v>190</v>
      </c>
      <c r="B150" s="56" t="s">
        <v>166</v>
      </c>
      <c r="C150" s="57" t="s">
        <v>59</v>
      </c>
      <c r="D150" s="57" t="s">
        <v>81</v>
      </c>
      <c r="E150" s="57" t="s">
        <v>425</v>
      </c>
      <c r="F150" s="58" t="s">
        <v>5</v>
      </c>
      <c r="G150" s="77">
        <v>197720.39</v>
      </c>
      <c r="I150" s="66"/>
    </row>
    <row r="151" spans="1:9" ht="30.75" customHeight="1" outlineLevel="4" x14ac:dyDescent="0.2">
      <c r="A151" s="35" t="s">
        <v>308</v>
      </c>
      <c r="B151" s="36" t="s">
        <v>166</v>
      </c>
      <c r="C151" s="37" t="s">
        <v>59</v>
      </c>
      <c r="D151" s="37" t="s">
        <v>81</v>
      </c>
      <c r="E151" s="37" t="s">
        <v>425</v>
      </c>
      <c r="F151" s="40" t="s">
        <v>74</v>
      </c>
      <c r="G151" s="83">
        <f>G152</f>
        <v>74511.61</v>
      </c>
      <c r="I151" s="66"/>
    </row>
    <row r="152" spans="1:9" ht="32.25" customHeight="1" outlineLevel="4" x14ac:dyDescent="0.2">
      <c r="A152" s="35" t="s">
        <v>75</v>
      </c>
      <c r="B152" s="36" t="s">
        <v>166</v>
      </c>
      <c r="C152" s="37" t="s">
        <v>59</v>
      </c>
      <c r="D152" s="37" t="s">
        <v>81</v>
      </c>
      <c r="E152" s="37" t="s">
        <v>425</v>
      </c>
      <c r="F152" s="40" t="s">
        <v>6</v>
      </c>
      <c r="G152" s="77">
        <v>74511.61</v>
      </c>
      <c r="I152" s="66"/>
    </row>
    <row r="153" spans="1:9" ht="18" customHeight="1" outlineLevel="4" x14ac:dyDescent="0.2">
      <c r="A153" s="35" t="s">
        <v>276</v>
      </c>
      <c r="B153" s="36" t="s">
        <v>166</v>
      </c>
      <c r="C153" s="37" t="s">
        <v>62</v>
      </c>
      <c r="D153" s="37" t="s">
        <v>60</v>
      </c>
      <c r="E153" s="37" t="s">
        <v>61</v>
      </c>
      <c r="F153" s="40" t="s">
        <v>2</v>
      </c>
      <c r="G153" s="83">
        <f t="shared" ref="G153:G158" si="6">G154</f>
        <v>333583</v>
      </c>
      <c r="I153" s="66"/>
    </row>
    <row r="154" spans="1:9" ht="19.5" customHeight="1" outlineLevel="4" x14ac:dyDescent="0.2">
      <c r="A154" s="35" t="s">
        <v>277</v>
      </c>
      <c r="B154" s="36" t="s">
        <v>166</v>
      </c>
      <c r="C154" s="37" t="s">
        <v>62</v>
      </c>
      <c r="D154" s="37" t="s">
        <v>69</v>
      </c>
      <c r="E154" s="37" t="s">
        <v>61</v>
      </c>
      <c r="F154" s="40" t="s">
        <v>2</v>
      </c>
      <c r="G154" s="83">
        <f t="shared" si="6"/>
        <v>333583</v>
      </c>
      <c r="I154" s="66"/>
    </row>
    <row r="155" spans="1:9" ht="30.75" customHeight="1" outlineLevel="4" x14ac:dyDescent="0.2">
      <c r="A155" s="38" t="s">
        <v>4</v>
      </c>
      <c r="B155" s="36" t="s">
        <v>166</v>
      </c>
      <c r="C155" s="37" t="s">
        <v>62</v>
      </c>
      <c r="D155" s="37" t="s">
        <v>69</v>
      </c>
      <c r="E155" s="37" t="s">
        <v>63</v>
      </c>
      <c r="F155" s="37" t="s">
        <v>2</v>
      </c>
      <c r="G155" s="83">
        <f t="shared" si="6"/>
        <v>333583</v>
      </c>
      <c r="I155" s="66"/>
    </row>
    <row r="156" spans="1:9" ht="32.25" customHeight="1" outlineLevel="4" x14ac:dyDescent="0.2">
      <c r="A156" s="38" t="s">
        <v>64</v>
      </c>
      <c r="B156" s="36" t="s">
        <v>166</v>
      </c>
      <c r="C156" s="37" t="s">
        <v>62</v>
      </c>
      <c r="D156" s="37" t="s">
        <v>69</v>
      </c>
      <c r="E156" s="37" t="s">
        <v>65</v>
      </c>
      <c r="F156" s="37" t="s">
        <v>2</v>
      </c>
      <c r="G156" s="83">
        <f t="shared" si="6"/>
        <v>333583</v>
      </c>
      <c r="I156" s="66"/>
    </row>
    <row r="157" spans="1:9" ht="32.25" customHeight="1" outlineLevel="4" x14ac:dyDescent="0.2">
      <c r="A157" s="35" t="s">
        <v>278</v>
      </c>
      <c r="B157" s="36" t="s">
        <v>166</v>
      </c>
      <c r="C157" s="37" t="s">
        <v>62</v>
      </c>
      <c r="D157" s="37" t="s">
        <v>69</v>
      </c>
      <c r="E157" s="37" t="s">
        <v>279</v>
      </c>
      <c r="F157" s="40" t="s">
        <v>2</v>
      </c>
      <c r="G157" s="83">
        <f>G158+G160</f>
        <v>333583</v>
      </c>
      <c r="I157" s="66"/>
    </row>
    <row r="158" spans="1:9" ht="72" customHeight="1" outlineLevel="4" x14ac:dyDescent="0.2">
      <c r="A158" s="35" t="s">
        <v>188</v>
      </c>
      <c r="B158" s="36" t="s">
        <v>166</v>
      </c>
      <c r="C158" s="37" t="s">
        <v>62</v>
      </c>
      <c r="D158" s="37" t="s">
        <v>69</v>
      </c>
      <c r="E158" s="37" t="s">
        <v>279</v>
      </c>
      <c r="F158" s="40" t="s">
        <v>67</v>
      </c>
      <c r="G158" s="83">
        <f t="shared" si="6"/>
        <v>256810</v>
      </c>
      <c r="I158" s="66"/>
    </row>
    <row r="159" spans="1:9" ht="32.25" customHeight="1" outlineLevel="4" x14ac:dyDescent="0.2">
      <c r="A159" s="35" t="s">
        <v>190</v>
      </c>
      <c r="B159" s="36" t="s">
        <v>166</v>
      </c>
      <c r="C159" s="37" t="s">
        <v>62</v>
      </c>
      <c r="D159" s="37" t="s">
        <v>69</v>
      </c>
      <c r="E159" s="37" t="s">
        <v>279</v>
      </c>
      <c r="F159" s="40" t="s">
        <v>5</v>
      </c>
      <c r="G159" s="77">
        <v>256810</v>
      </c>
      <c r="I159" s="66"/>
    </row>
    <row r="160" spans="1:9" ht="32.25" customHeight="1" outlineLevel="4" x14ac:dyDescent="0.2">
      <c r="A160" s="35" t="s">
        <v>308</v>
      </c>
      <c r="B160" s="36" t="s">
        <v>166</v>
      </c>
      <c r="C160" s="37" t="s">
        <v>62</v>
      </c>
      <c r="D160" s="37" t="s">
        <v>69</v>
      </c>
      <c r="E160" s="37" t="s">
        <v>279</v>
      </c>
      <c r="F160" s="40" t="s">
        <v>74</v>
      </c>
      <c r="G160" s="82">
        <f>G161</f>
        <v>76773</v>
      </c>
      <c r="I160" s="66"/>
    </row>
    <row r="161" spans="1:9" ht="32.25" customHeight="1" outlineLevel="4" x14ac:dyDescent="0.2">
      <c r="A161" s="35" t="s">
        <v>75</v>
      </c>
      <c r="B161" s="36" t="s">
        <v>166</v>
      </c>
      <c r="C161" s="37" t="s">
        <v>62</v>
      </c>
      <c r="D161" s="37" t="s">
        <v>69</v>
      </c>
      <c r="E161" s="37" t="s">
        <v>279</v>
      </c>
      <c r="F161" s="40" t="s">
        <v>6</v>
      </c>
      <c r="G161" s="77">
        <v>76773</v>
      </c>
      <c r="I161" s="66"/>
    </row>
    <row r="162" spans="1:9" ht="18" customHeight="1" outlineLevel="4" x14ac:dyDescent="0.2">
      <c r="A162" s="39" t="s">
        <v>19</v>
      </c>
      <c r="B162" s="36" t="s">
        <v>166</v>
      </c>
      <c r="C162" s="40" t="s">
        <v>72</v>
      </c>
      <c r="D162" s="40" t="s">
        <v>60</v>
      </c>
      <c r="E162" s="40" t="s">
        <v>61</v>
      </c>
      <c r="F162" s="40" t="s">
        <v>2</v>
      </c>
      <c r="G162" s="83">
        <f>G163+G169+G180+G200</f>
        <v>62087895.490000002</v>
      </c>
      <c r="I162" s="66"/>
    </row>
    <row r="163" spans="1:9" outlineLevel="4" x14ac:dyDescent="0.2">
      <c r="A163" s="35" t="s">
        <v>47</v>
      </c>
      <c r="B163" s="36" t="s">
        <v>166</v>
      </c>
      <c r="C163" s="40" t="s">
        <v>72</v>
      </c>
      <c r="D163" s="40" t="s">
        <v>73</v>
      </c>
      <c r="E163" s="40" t="s">
        <v>61</v>
      </c>
      <c r="F163" s="40" t="s">
        <v>2</v>
      </c>
      <c r="G163" s="83">
        <f>G166</f>
        <v>324127.09000000003</v>
      </c>
      <c r="I163" s="66"/>
    </row>
    <row r="164" spans="1:9" ht="25.5" outlineLevel="4" x14ac:dyDescent="0.2">
      <c r="A164" s="38" t="s">
        <v>4</v>
      </c>
      <c r="B164" s="36" t="s">
        <v>166</v>
      </c>
      <c r="C164" s="40" t="s">
        <v>72</v>
      </c>
      <c r="D164" s="40" t="s">
        <v>73</v>
      </c>
      <c r="E164" s="40" t="s">
        <v>63</v>
      </c>
      <c r="F164" s="40" t="s">
        <v>2</v>
      </c>
      <c r="G164" s="83">
        <f t="shared" ref="G164:G166" si="7">G165</f>
        <v>324127.09000000003</v>
      </c>
      <c r="I164" s="66"/>
    </row>
    <row r="165" spans="1:9" ht="25.5" outlineLevel="4" x14ac:dyDescent="0.2">
      <c r="A165" s="38" t="s">
        <v>64</v>
      </c>
      <c r="B165" s="36" t="s">
        <v>166</v>
      </c>
      <c r="C165" s="40" t="s">
        <v>72</v>
      </c>
      <c r="D165" s="40" t="s">
        <v>73</v>
      </c>
      <c r="E165" s="40" t="s">
        <v>65</v>
      </c>
      <c r="F165" s="40" t="s">
        <v>2</v>
      </c>
      <c r="G165" s="83">
        <f t="shared" si="7"/>
        <v>324127.09000000003</v>
      </c>
      <c r="I165" s="66"/>
    </row>
    <row r="166" spans="1:9" ht="57" customHeight="1" outlineLevel="4" x14ac:dyDescent="0.2">
      <c r="A166" s="39" t="s">
        <v>48</v>
      </c>
      <c r="B166" s="36" t="s">
        <v>166</v>
      </c>
      <c r="C166" s="40" t="s">
        <v>72</v>
      </c>
      <c r="D166" s="40" t="s">
        <v>73</v>
      </c>
      <c r="E166" s="40" t="s">
        <v>90</v>
      </c>
      <c r="F166" s="40" t="s">
        <v>2</v>
      </c>
      <c r="G166" s="83">
        <f t="shared" si="7"/>
        <v>324127.09000000003</v>
      </c>
      <c r="I166" s="66"/>
    </row>
    <row r="167" spans="1:9" ht="30" customHeight="1" outlineLevel="4" x14ac:dyDescent="0.2">
      <c r="A167" s="35" t="s">
        <v>308</v>
      </c>
      <c r="B167" s="36" t="s">
        <v>166</v>
      </c>
      <c r="C167" s="40" t="s">
        <v>72</v>
      </c>
      <c r="D167" s="40" t="s">
        <v>73</v>
      </c>
      <c r="E167" s="40" t="s">
        <v>90</v>
      </c>
      <c r="F167" s="40" t="s">
        <v>74</v>
      </c>
      <c r="G167" s="83">
        <f>G168</f>
        <v>324127.09000000003</v>
      </c>
      <c r="I167" s="66"/>
    </row>
    <row r="168" spans="1:9" ht="27.75" customHeight="1" outlineLevel="2" x14ac:dyDescent="0.2">
      <c r="A168" s="35" t="s">
        <v>75</v>
      </c>
      <c r="B168" s="36" t="s">
        <v>166</v>
      </c>
      <c r="C168" s="40" t="s">
        <v>72</v>
      </c>
      <c r="D168" s="40" t="s">
        <v>73</v>
      </c>
      <c r="E168" s="40" t="s">
        <v>90</v>
      </c>
      <c r="F168" s="40" t="s">
        <v>6</v>
      </c>
      <c r="G168" s="77">
        <v>324127.09000000003</v>
      </c>
      <c r="I168" s="66"/>
    </row>
    <row r="169" spans="1:9" ht="13.5" customHeight="1" outlineLevel="2" x14ac:dyDescent="0.2">
      <c r="A169" s="35" t="s">
        <v>50</v>
      </c>
      <c r="B169" s="36" t="s">
        <v>166</v>
      </c>
      <c r="C169" s="40" t="s">
        <v>72</v>
      </c>
      <c r="D169" s="40" t="s">
        <v>91</v>
      </c>
      <c r="E169" s="40" t="s">
        <v>61</v>
      </c>
      <c r="F169" s="40" t="s">
        <v>2</v>
      </c>
      <c r="G169" s="83">
        <f>G170+G175</f>
        <v>3903387.08</v>
      </c>
      <c r="I169" s="66"/>
    </row>
    <row r="170" spans="1:9" ht="44.25" customHeight="1" outlineLevel="2" x14ac:dyDescent="0.2">
      <c r="A170" s="47" t="s">
        <v>210</v>
      </c>
      <c r="B170" s="36" t="s">
        <v>166</v>
      </c>
      <c r="C170" s="40" t="s">
        <v>72</v>
      </c>
      <c r="D170" s="40" t="s">
        <v>91</v>
      </c>
      <c r="E170" s="40" t="s">
        <v>159</v>
      </c>
      <c r="F170" s="40" t="s">
        <v>2</v>
      </c>
      <c r="G170" s="83">
        <f t="shared" ref="G170:G172" si="8">G171</f>
        <v>3900000</v>
      </c>
      <c r="I170" s="66"/>
    </row>
    <row r="171" spans="1:9" ht="44.25" customHeight="1" outlineLevel="2" x14ac:dyDescent="0.2">
      <c r="A171" s="47" t="s">
        <v>211</v>
      </c>
      <c r="B171" s="36" t="s">
        <v>166</v>
      </c>
      <c r="C171" s="40" t="s">
        <v>72</v>
      </c>
      <c r="D171" s="40" t="s">
        <v>91</v>
      </c>
      <c r="E171" s="40" t="s">
        <v>160</v>
      </c>
      <c r="F171" s="40" t="s">
        <v>2</v>
      </c>
      <c r="G171" s="83">
        <f t="shared" si="8"/>
        <v>3900000</v>
      </c>
      <c r="I171" s="66"/>
    </row>
    <row r="172" spans="1:9" ht="25.5" outlineLevel="2" x14ac:dyDescent="0.2">
      <c r="A172" s="42" t="s">
        <v>51</v>
      </c>
      <c r="B172" s="36" t="s">
        <v>166</v>
      </c>
      <c r="C172" s="40" t="s">
        <v>72</v>
      </c>
      <c r="D172" s="40" t="s">
        <v>91</v>
      </c>
      <c r="E172" s="43" t="s">
        <v>161</v>
      </c>
      <c r="F172" s="40" t="s">
        <v>2</v>
      </c>
      <c r="G172" s="83">
        <f t="shared" si="8"/>
        <v>3900000</v>
      </c>
      <c r="I172" s="66"/>
    </row>
    <row r="173" spans="1:9" outlineLevel="2" x14ac:dyDescent="0.2">
      <c r="A173" s="42" t="s">
        <v>77</v>
      </c>
      <c r="B173" s="36" t="s">
        <v>166</v>
      </c>
      <c r="C173" s="40" t="s">
        <v>72</v>
      </c>
      <c r="D173" s="40" t="s">
        <v>91</v>
      </c>
      <c r="E173" s="43" t="s">
        <v>161</v>
      </c>
      <c r="F173" s="40" t="s">
        <v>78</v>
      </c>
      <c r="G173" s="83">
        <f>G174</f>
        <v>3900000</v>
      </c>
      <c r="I173" s="66"/>
    </row>
    <row r="174" spans="1:9" ht="43.5" customHeight="1" outlineLevel="2" x14ac:dyDescent="0.2">
      <c r="A174" s="35" t="s">
        <v>309</v>
      </c>
      <c r="B174" s="36" t="s">
        <v>166</v>
      </c>
      <c r="C174" s="40" t="s">
        <v>72</v>
      </c>
      <c r="D174" s="40" t="s">
        <v>91</v>
      </c>
      <c r="E174" s="43" t="s">
        <v>161</v>
      </c>
      <c r="F174" s="40" t="s">
        <v>52</v>
      </c>
      <c r="G174" s="77">
        <v>3900000</v>
      </c>
      <c r="I174" s="66"/>
    </row>
    <row r="175" spans="1:9" ht="31.5" customHeight="1" outlineLevel="2" x14ac:dyDescent="0.2">
      <c r="A175" s="35" t="s">
        <v>4</v>
      </c>
      <c r="B175" s="36" t="s">
        <v>166</v>
      </c>
      <c r="C175" s="40" t="s">
        <v>72</v>
      </c>
      <c r="D175" s="40" t="s">
        <v>91</v>
      </c>
      <c r="E175" s="43" t="s">
        <v>63</v>
      </c>
      <c r="F175" s="40" t="s">
        <v>2</v>
      </c>
      <c r="G175" s="83">
        <f>G176</f>
        <v>3387.08</v>
      </c>
      <c r="I175" s="66"/>
    </row>
    <row r="176" spans="1:9" ht="33" customHeight="1" outlineLevel="2" x14ac:dyDescent="0.2">
      <c r="A176" s="35" t="s">
        <v>64</v>
      </c>
      <c r="B176" s="36" t="s">
        <v>166</v>
      </c>
      <c r="C176" s="40" t="s">
        <v>72</v>
      </c>
      <c r="D176" s="40" t="s">
        <v>91</v>
      </c>
      <c r="E176" s="43" t="s">
        <v>65</v>
      </c>
      <c r="F176" s="40" t="s">
        <v>2</v>
      </c>
      <c r="G176" s="83">
        <f>G177</f>
        <v>3387.08</v>
      </c>
      <c r="I176" s="66"/>
    </row>
    <row r="177" spans="1:9" ht="79.5" customHeight="1" outlineLevel="2" x14ac:dyDescent="0.2">
      <c r="A177" s="46" t="s">
        <v>212</v>
      </c>
      <c r="B177" s="36" t="s">
        <v>166</v>
      </c>
      <c r="C177" s="40" t="s">
        <v>72</v>
      </c>
      <c r="D177" s="40" t="s">
        <v>91</v>
      </c>
      <c r="E177" s="43" t="s">
        <v>180</v>
      </c>
      <c r="F177" s="40" t="s">
        <v>2</v>
      </c>
      <c r="G177" s="83">
        <f>G178</f>
        <v>3387.08</v>
      </c>
      <c r="I177" s="66"/>
    </row>
    <row r="178" spans="1:9" ht="31.5" customHeight="1" outlineLevel="2" x14ac:dyDescent="0.2">
      <c r="A178" s="35" t="s">
        <v>308</v>
      </c>
      <c r="B178" s="36" t="s">
        <v>166</v>
      </c>
      <c r="C178" s="40" t="s">
        <v>72</v>
      </c>
      <c r="D178" s="40" t="s">
        <v>91</v>
      </c>
      <c r="E178" s="43" t="s">
        <v>180</v>
      </c>
      <c r="F178" s="40" t="s">
        <v>74</v>
      </c>
      <c r="G178" s="83">
        <f>G179</f>
        <v>3387.08</v>
      </c>
      <c r="I178" s="66"/>
    </row>
    <row r="179" spans="1:9" ht="30.75" customHeight="1" outlineLevel="2" x14ac:dyDescent="0.2">
      <c r="A179" s="35" t="s">
        <v>75</v>
      </c>
      <c r="B179" s="36" t="s">
        <v>166</v>
      </c>
      <c r="C179" s="40" t="s">
        <v>72</v>
      </c>
      <c r="D179" s="40" t="s">
        <v>91</v>
      </c>
      <c r="E179" s="43" t="s">
        <v>180</v>
      </c>
      <c r="F179" s="40" t="s">
        <v>6</v>
      </c>
      <c r="G179" s="77">
        <v>3387.08</v>
      </c>
      <c r="I179" s="66"/>
    </row>
    <row r="180" spans="1:9" ht="18" customHeight="1" outlineLevel="2" x14ac:dyDescent="0.2">
      <c r="A180" s="44" t="s">
        <v>53</v>
      </c>
      <c r="B180" s="36" t="s">
        <v>166</v>
      </c>
      <c r="C180" s="40" t="s">
        <v>72</v>
      </c>
      <c r="D180" s="40" t="s">
        <v>92</v>
      </c>
      <c r="E180" s="40" t="s">
        <v>61</v>
      </c>
      <c r="F180" s="40" t="s">
        <v>2</v>
      </c>
      <c r="G180" s="83">
        <f>G181</f>
        <v>57490381.32</v>
      </c>
      <c r="I180" s="66"/>
    </row>
    <row r="181" spans="1:9" ht="25.5" outlineLevel="2" x14ac:dyDescent="0.2">
      <c r="A181" s="46" t="s">
        <v>213</v>
      </c>
      <c r="B181" s="36" t="s">
        <v>166</v>
      </c>
      <c r="C181" s="40" t="s">
        <v>72</v>
      </c>
      <c r="D181" s="40" t="s">
        <v>92</v>
      </c>
      <c r="E181" s="40" t="s">
        <v>93</v>
      </c>
      <c r="F181" s="40" t="s">
        <v>2</v>
      </c>
      <c r="G181" s="83">
        <f>G182+G194+G197+G188+G191+G185</f>
        <v>57490381.32</v>
      </c>
      <c r="I181" s="66"/>
    </row>
    <row r="182" spans="1:9" ht="25.5" outlineLevel="3" x14ac:dyDescent="0.2">
      <c r="A182" s="35" t="s">
        <v>141</v>
      </c>
      <c r="B182" s="36" t="s">
        <v>166</v>
      </c>
      <c r="C182" s="40" t="s">
        <v>72</v>
      </c>
      <c r="D182" s="40" t="s">
        <v>92</v>
      </c>
      <c r="E182" s="40" t="s">
        <v>94</v>
      </c>
      <c r="F182" s="40" t="s">
        <v>2</v>
      </c>
      <c r="G182" s="83">
        <f t="shared" ref="G182" si="9">G183</f>
        <v>10967531.52</v>
      </c>
      <c r="I182" s="66"/>
    </row>
    <row r="183" spans="1:9" ht="33" customHeight="1" x14ac:dyDescent="0.2">
      <c r="A183" s="35" t="s">
        <v>308</v>
      </c>
      <c r="B183" s="36" t="s">
        <v>166</v>
      </c>
      <c r="C183" s="40" t="s">
        <v>72</v>
      </c>
      <c r="D183" s="40" t="s">
        <v>92</v>
      </c>
      <c r="E183" s="40" t="s">
        <v>94</v>
      </c>
      <c r="F183" s="40" t="s">
        <v>74</v>
      </c>
      <c r="G183" s="83">
        <f>G184</f>
        <v>10967531.52</v>
      </c>
      <c r="I183" s="66"/>
    </row>
    <row r="184" spans="1:9" ht="30.75" customHeight="1" outlineLevel="5" x14ac:dyDescent="0.2">
      <c r="A184" s="35" t="s">
        <v>75</v>
      </c>
      <c r="B184" s="36" t="s">
        <v>166</v>
      </c>
      <c r="C184" s="40" t="s">
        <v>72</v>
      </c>
      <c r="D184" s="40" t="s">
        <v>92</v>
      </c>
      <c r="E184" s="40" t="s">
        <v>94</v>
      </c>
      <c r="F184" s="40" t="s">
        <v>6</v>
      </c>
      <c r="G184" s="77">
        <v>10967531.52</v>
      </c>
      <c r="I184" s="66"/>
    </row>
    <row r="185" spans="1:9" ht="30.75" customHeight="1" outlineLevel="5" x14ac:dyDescent="0.2">
      <c r="A185" s="63" t="s">
        <v>428</v>
      </c>
      <c r="B185" s="56" t="s">
        <v>166</v>
      </c>
      <c r="C185" s="58" t="s">
        <v>72</v>
      </c>
      <c r="D185" s="58" t="s">
        <v>92</v>
      </c>
      <c r="E185" s="58" t="s">
        <v>427</v>
      </c>
      <c r="F185" s="58" t="s">
        <v>2</v>
      </c>
      <c r="G185" s="82">
        <f>G186</f>
        <v>13800000</v>
      </c>
      <c r="I185" s="66"/>
    </row>
    <row r="186" spans="1:9" ht="30.75" customHeight="1" outlineLevel="5" x14ac:dyDescent="0.2">
      <c r="A186" s="59" t="s">
        <v>308</v>
      </c>
      <c r="B186" s="56" t="s">
        <v>166</v>
      </c>
      <c r="C186" s="58" t="s">
        <v>72</v>
      </c>
      <c r="D186" s="58" t="s">
        <v>92</v>
      </c>
      <c r="E186" s="58" t="s">
        <v>427</v>
      </c>
      <c r="F186" s="58" t="s">
        <v>74</v>
      </c>
      <c r="G186" s="82">
        <f>G187</f>
        <v>13800000</v>
      </c>
      <c r="I186" s="66"/>
    </row>
    <row r="187" spans="1:9" ht="30.75" customHeight="1" outlineLevel="5" x14ac:dyDescent="0.2">
      <c r="A187" s="59" t="s">
        <v>75</v>
      </c>
      <c r="B187" s="56" t="s">
        <v>166</v>
      </c>
      <c r="C187" s="58" t="s">
        <v>72</v>
      </c>
      <c r="D187" s="58" t="s">
        <v>92</v>
      </c>
      <c r="E187" s="58" t="s">
        <v>427</v>
      </c>
      <c r="F187" s="58" t="s">
        <v>6</v>
      </c>
      <c r="G187" s="77">
        <v>13800000</v>
      </c>
      <c r="I187" s="66"/>
    </row>
    <row r="188" spans="1:9" ht="97.5" customHeight="1" outlineLevel="5" x14ac:dyDescent="0.2">
      <c r="A188" s="35" t="s">
        <v>280</v>
      </c>
      <c r="B188" s="36" t="s">
        <v>166</v>
      </c>
      <c r="C188" s="40" t="s">
        <v>72</v>
      </c>
      <c r="D188" s="40" t="s">
        <v>92</v>
      </c>
      <c r="E188" s="40" t="s">
        <v>281</v>
      </c>
      <c r="F188" s="40" t="s">
        <v>2</v>
      </c>
      <c r="G188" s="83">
        <f>G189</f>
        <v>11520634.32</v>
      </c>
      <c r="I188" s="66"/>
    </row>
    <row r="189" spans="1:9" ht="30.75" customHeight="1" outlineLevel="5" x14ac:dyDescent="0.2">
      <c r="A189" s="64" t="s">
        <v>254</v>
      </c>
      <c r="B189" s="56" t="s">
        <v>166</v>
      </c>
      <c r="C189" s="58" t="s">
        <v>72</v>
      </c>
      <c r="D189" s="58" t="s">
        <v>92</v>
      </c>
      <c r="E189" s="58" t="s">
        <v>281</v>
      </c>
      <c r="F189" s="58" t="s">
        <v>177</v>
      </c>
      <c r="G189" s="82">
        <f>G190</f>
        <v>11520634.32</v>
      </c>
      <c r="I189" s="66"/>
    </row>
    <row r="190" spans="1:9" ht="30.75" customHeight="1" outlineLevel="5" x14ac:dyDescent="0.2">
      <c r="A190" s="64" t="s">
        <v>178</v>
      </c>
      <c r="B190" s="56" t="s">
        <v>166</v>
      </c>
      <c r="C190" s="58" t="s">
        <v>72</v>
      </c>
      <c r="D190" s="58" t="s">
        <v>92</v>
      </c>
      <c r="E190" s="58" t="s">
        <v>281</v>
      </c>
      <c r="F190" s="58" t="s">
        <v>179</v>
      </c>
      <c r="G190" s="77">
        <v>11520634.32</v>
      </c>
      <c r="I190" s="66"/>
    </row>
    <row r="191" spans="1:9" ht="51" customHeight="1" outlineLevel="5" x14ac:dyDescent="0.2">
      <c r="A191" s="35" t="s">
        <v>283</v>
      </c>
      <c r="B191" s="36" t="s">
        <v>166</v>
      </c>
      <c r="C191" s="40" t="s">
        <v>72</v>
      </c>
      <c r="D191" s="40" t="s">
        <v>92</v>
      </c>
      <c r="E191" s="40" t="s">
        <v>284</v>
      </c>
      <c r="F191" s="40" t="s">
        <v>2</v>
      </c>
      <c r="G191" s="83">
        <f>G192</f>
        <v>20000000</v>
      </c>
      <c r="I191" s="66"/>
    </row>
    <row r="192" spans="1:9" ht="30.75" customHeight="1" outlineLevel="5" x14ac:dyDescent="0.2">
      <c r="A192" s="35" t="s">
        <v>308</v>
      </c>
      <c r="B192" s="36" t="s">
        <v>166</v>
      </c>
      <c r="C192" s="40" t="s">
        <v>72</v>
      </c>
      <c r="D192" s="40" t="s">
        <v>92</v>
      </c>
      <c r="E192" s="40" t="s">
        <v>284</v>
      </c>
      <c r="F192" s="40" t="s">
        <v>74</v>
      </c>
      <c r="G192" s="83">
        <f>G193</f>
        <v>20000000</v>
      </c>
      <c r="I192" s="66"/>
    </row>
    <row r="193" spans="1:9" ht="30.75" customHeight="1" outlineLevel="5" x14ac:dyDescent="0.2">
      <c r="A193" s="35" t="s">
        <v>282</v>
      </c>
      <c r="B193" s="36" t="s">
        <v>166</v>
      </c>
      <c r="C193" s="40" t="s">
        <v>72</v>
      </c>
      <c r="D193" s="40" t="s">
        <v>92</v>
      </c>
      <c r="E193" s="40" t="s">
        <v>284</v>
      </c>
      <c r="F193" s="40" t="s">
        <v>6</v>
      </c>
      <c r="G193" s="77">
        <v>20000000</v>
      </c>
      <c r="I193" s="66"/>
    </row>
    <row r="194" spans="1:9" ht="90.75" customHeight="1" outlineLevel="5" x14ac:dyDescent="0.2">
      <c r="A194" s="46" t="s">
        <v>251</v>
      </c>
      <c r="B194" s="36" t="s">
        <v>166</v>
      </c>
      <c r="C194" s="40" t="s">
        <v>72</v>
      </c>
      <c r="D194" s="40" t="s">
        <v>92</v>
      </c>
      <c r="E194" s="40" t="s">
        <v>250</v>
      </c>
      <c r="F194" s="40" t="s">
        <v>2</v>
      </c>
      <c r="G194" s="83">
        <f>G195</f>
        <v>584247.67000000004</v>
      </c>
      <c r="I194" s="66"/>
    </row>
    <row r="195" spans="1:9" ht="30" customHeight="1" outlineLevel="5" x14ac:dyDescent="0.2">
      <c r="A195" s="64" t="s">
        <v>254</v>
      </c>
      <c r="B195" s="56" t="s">
        <v>166</v>
      </c>
      <c r="C195" s="58" t="s">
        <v>72</v>
      </c>
      <c r="D195" s="58" t="s">
        <v>92</v>
      </c>
      <c r="E195" s="58" t="s">
        <v>250</v>
      </c>
      <c r="F195" s="58" t="s">
        <v>177</v>
      </c>
      <c r="G195" s="82">
        <f>G196</f>
        <v>584247.67000000004</v>
      </c>
      <c r="I195" s="66"/>
    </row>
    <row r="196" spans="1:9" ht="30" customHeight="1" outlineLevel="5" x14ac:dyDescent="0.2">
      <c r="A196" s="64" t="s">
        <v>178</v>
      </c>
      <c r="B196" s="56" t="s">
        <v>166</v>
      </c>
      <c r="C196" s="58" t="s">
        <v>72</v>
      </c>
      <c r="D196" s="58" t="s">
        <v>92</v>
      </c>
      <c r="E196" s="58" t="s">
        <v>250</v>
      </c>
      <c r="F196" s="58" t="s">
        <v>179</v>
      </c>
      <c r="G196" s="77">
        <v>584247.67000000004</v>
      </c>
      <c r="I196" s="66"/>
    </row>
    <row r="197" spans="1:9" ht="46.5" customHeight="1" outlineLevel="5" x14ac:dyDescent="0.2">
      <c r="A197" s="45" t="s">
        <v>253</v>
      </c>
      <c r="B197" s="36" t="s">
        <v>166</v>
      </c>
      <c r="C197" s="40" t="s">
        <v>72</v>
      </c>
      <c r="D197" s="40" t="s">
        <v>92</v>
      </c>
      <c r="E197" s="40" t="s">
        <v>252</v>
      </c>
      <c r="F197" s="40" t="s">
        <v>2</v>
      </c>
      <c r="G197" s="83">
        <f>G198</f>
        <v>617967.81000000006</v>
      </c>
      <c r="I197" s="66"/>
    </row>
    <row r="198" spans="1:9" ht="34.5" customHeight="1" outlineLevel="5" x14ac:dyDescent="0.2">
      <c r="A198" s="45" t="s">
        <v>308</v>
      </c>
      <c r="B198" s="36" t="s">
        <v>166</v>
      </c>
      <c r="C198" s="40" t="s">
        <v>72</v>
      </c>
      <c r="D198" s="40" t="s">
        <v>92</v>
      </c>
      <c r="E198" s="40" t="s">
        <v>252</v>
      </c>
      <c r="F198" s="40" t="s">
        <v>74</v>
      </c>
      <c r="G198" s="83">
        <f>G199</f>
        <v>617967.81000000006</v>
      </c>
      <c r="I198" s="66"/>
    </row>
    <row r="199" spans="1:9" ht="37.5" customHeight="1" outlineLevel="5" x14ac:dyDescent="0.2">
      <c r="A199" s="46" t="s">
        <v>75</v>
      </c>
      <c r="B199" s="36" t="s">
        <v>166</v>
      </c>
      <c r="C199" s="40" t="s">
        <v>72</v>
      </c>
      <c r="D199" s="40" t="s">
        <v>92</v>
      </c>
      <c r="E199" s="40" t="s">
        <v>252</v>
      </c>
      <c r="F199" s="40" t="s">
        <v>6</v>
      </c>
      <c r="G199" s="77">
        <v>617967.81000000006</v>
      </c>
      <c r="I199" s="66"/>
    </row>
    <row r="200" spans="1:9" ht="21" customHeight="1" outlineLevel="5" x14ac:dyDescent="0.2">
      <c r="A200" s="35" t="s">
        <v>20</v>
      </c>
      <c r="B200" s="36" t="s">
        <v>166</v>
      </c>
      <c r="C200" s="40" t="s">
        <v>72</v>
      </c>
      <c r="D200" s="40" t="s">
        <v>95</v>
      </c>
      <c r="E200" s="40" t="s">
        <v>61</v>
      </c>
      <c r="F200" s="40" t="s">
        <v>2</v>
      </c>
      <c r="G200" s="83">
        <f>G201+G206</f>
        <v>370000</v>
      </c>
      <c r="I200" s="66"/>
    </row>
    <row r="201" spans="1:9" s="29" customFormat="1" ht="29.25" customHeight="1" outlineLevel="5" x14ac:dyDescent="0.2">
      <c r="A201" s="45" t="s">
        <v>208</v>
      </c>
      <c r="B201" s="36" t="s">
        <v>166</v>
      </c>
      <c r="C201" s="40" t="s">
        <v>72</v>
      </c>
      <c r="D201" s="40" t="s">
        <v>95</v>
      </c>
      <c r="E201" s="40" t="s">
        <v>139</v>
      </c>
      <c r="F201" s="40" t="s">
        <v>2</v>
      </c>
      <c r="G201" s="83">
        <f t="shared" ref="G201:G202" si="10">G202</f>
        <v>300000</v>
      </c>
      <c r="I201" s="67"/>
    </row>
    <row r="202" spans="1:9" s="29" customFormat="1" ht="36.75" customHeight="1" outlineLevel="5" x14ac:dyDescent="0.2">
      <c r="A202" s="45" t="s">
        <v>337</v>
      </c>
      <c r="B202" s="36" t="s">
        <v>166</v>
      </c>
      <c r="C202" s="40" t="s">
        <v>72</v>
      </c>
      <c r="D202" s="40" t="s">
        <v>95</v>
      </c>
      <c r="E202" s="40" t="s">
        <v>153</v>
      </c>
      <c r="F202" s="40" t="s">
        <v>2</v>
      </c>
      <c r="G202" s="83">
        <f t="shared" si="10"/>
        <v>300000</v>
      </c>
      <c r="I202" s="67"/>
    </row>
    <row r="203" spans="1:9" s="29" customFormat="1" ht="21" customHeight="1" outlineLevel="5" x14ac:dyDescent="0.2">
      <c r="A203" s="35" t="s">
        <v>338</v>
      </c>
      <c r="B203" s="36" t="s">
        <v>166</v>
      </c>
      <c r="C203" s="40" t="s">
        <v>72</v>
      </c>
      <c r="D203" s="40" t="s">
        <v>95</v>
      </c>
      <c r="E203" s="40" t="s">
        <v>339</v>
      </c>
      <c r="F203" s="40" t="s">
        <v>2</v>
      </c>
      <c r="G203" s="83">
        <f>G205</f>
        <v>300000</v>
      </c>
      <c r="I203" s="67"/>
    </row>
    <row r="204" spans="1:9" s="29" customFormat="1" ht="24.75" customHeight="1" outlineLevel="5" x14ac:dyDescent="0.2">
      <c r="A204" s="46" t="s">
        <v>152</v>
      </c>
      <c r="B204" s="36" t="s">
        <v>166</v>
      </c>
      <c r="C204" s="40" t="s">
        <v>72</v>
      </c>
      <c r="D204" s="40" t="s">
        <v>95</v>
      </c>
      <c r="E204" s="40" t="s">
        <v>339</v>
      </c>
      <c r="F204" s="40" t="s">
        <v>74</v>
      </c>
      <c r="G204" s="83">
        <f>G205</f>
        <v>300000</v>
      </c>
      <c r="I204" s="67"/>
    </row>
    <row r="205" spans="1:9" s="29" customFormat="1" ht="32.25" customHeight="1" outlineLevel="5" x14ac:dyDescent="0.2">
      <c r="A205" s="35" t="s">
        <v>340</v>
      </c>
      <c r="B205" s="36" t="s">
        <v>166</v>
      </c>
      <c r="C205" s="40" t="s">
        <v>72</v>
      </c>
      <c r="D205" s="40" t="s">
        <v>95</v>
      </c>
      <c r="E205" s="40" t="s">
        <v>339</v>
      </c>
      <c r="F205" s="40" t="s">
        <v>6</v>
      </c>
      <c r="G205" s="77">
        <v>300000</v>
      </c>
      <c r="I205" s="67"/>
    </row>
    <row r="206" spans="1:9" s="29" customFormat="1" ht="45.75" customHeight="1" outlineLevel="5" x14ac:dyDescent="0.2">
      <c r="A206" s="59" t="s">
        <v>432</v>
      </c>
      <c r="B206" s="56" t="s">
        <v>166</v>
      </c>
      <c r="C206" s="58" t="s">
        <v>72</v>
      </c>
      <c r="D206" s="58" t="s">
        <v>95</v>
      </c>
      <c r="E206" s="58" t="s">
        <v>429</v>
      </c>
      <c r="F206" s="58" t="s">
        <v>2</v>
      </c>
      <c r="G206" s="82">
        <f>G207</f>
        <v>70000</v>
      </c>
      <c r="I206" s="67"/>
    </row>
    <row r="207" spans="1:9" s="29" customFormat="1" ht="32.25" customHeight="1" outlineLevel="5" x14ac:dyDescent="0.2">
      <c r="A207" s="59" t="s">
        <v>433</v>
      </c>
      <c r="B207" s="56" t="s">
        <v>166</v>
      </c>
      <c r="C207" s="58" t="s">
        <v>72</v>
      </c>
      <c r="D207" s="58" t="s">
        <v>95</v>
      </c>
      <c r="E207" s="58" t="s">
        <v>430</v>
      </c>
      <c r="F207" s="58" t="s">
        <v>2</v>
      </c>
      <c r="G207" s="82">
        <f>G208</f>
        <v>70000</v>
      </c>
      <c r="I207" s="67"/>
    </row>
    <row r="208" spans="1:9" s="29" customFormat="1" ht="51.75" customHeight="1" outlineLevel="5" x14ac:dyDescent="0.2">
      <c r="A208" s="59" t="s">
        <v>435</v>
      </c>
      <c r="B208" s="56" t="s">
        <v>166</v>
      </c>
      <c r="C208" s="58" t="s">
        <v>72</v>
      </c>
      <c r="D208" s="58" t="s">
        <v>95</v>
      </c>
      <c r="E208" s="58" t="s">
        <v>434</v>
      </c>
      <c r="F208" s="58" t="s">
        <v>2</v>
      </c>
      <c r="G208" s="82">
        <f>G209</f>
        <v>70000</v>
      </c>
      <c r="I208" s="67"/>
    </row>
    <row r="209" spans="1:9" s="29" customFormat="1" ht="32.25" customHeight="1" outlineLevel="5" x14ac:dyDescent="0.2">
      <c r="A209" s="59" t="s">
        <v>436</v>
      </c>
      <c r="B209" s="56" t="s">
        <v>166</v>
      </c>
      <c r="C209" s="58" t="s">
        <v>72</v>
      </c>
      <c r="D209" s="58" t="s">
        <v>95</v>
      </c>
      <c r="E209" s="58" t="s">
        <v>431</v>
      </c>
      <c r="F209" s="58" t="s">
        <v>2</v>
      </c>
      <c r="G209" s="82">
        <f>G210</f>
        <v>70000</v>
      </c>
      <c r="I209" s="67"/>
    </row>
    <row r="210" spans="1:9" s="29" customFormat="1" ht="32.25" customHeight="1" outlineLevel="5" x14ac:dyDescent="0.2">
      <c r="A210" s="64" t="s">
        <v>152</v>
      </c>
      <c r="B210" s="56" t="s">
        <v>166</v>
      </c>
      <c r="C210" s="58" t="s">
        <v>72</v>
      </c>
      <c r="D210" s="58" t="s">
        <v>95</v>
      </c>
      <c r="E210" s="58" t="s">
        <v>431</v>
      </c>
      <c r="F210" s="58" t="s">
        <v>74</v>
      </c>
      <c r="G210" s="82">
        <f>G211</f>
        <v>70000</v>
      </c>
      <c r="I210" s="67"/>
    </row>
    <row r="211" spans="1:9" s="29" customFormat="1" ht="32.25" customHeight="1" outlineLevel="5" x14ac:dyDescent="0.2">
      <c r="A211" s="59" t="s">
        <v>340</v>
      </c>
      <c r="B211" s="56" t="s">
        <v>166</v>
      </c>
      <c r="C211" s="58" t="s">
        <v>72</v>
      </c>
      <c r="D211" s="58" t="s">
        <v>95</v>
      </c>
      <c r="E211" s="58" t="s">
        <v>431</v>
      </c>
      <c r="F211" s="58" t="s">
        <v>6</v>
      </c>
      <c r="G211" s="77">
        <v>70000</v>
      </c>
      <c r="I211" s="67"/>
    </row>
    <row r="212" spans="1:9" ht="23.25" customHeight="1" outlineLevel="5" x14ac:dyDescent="0.2">
      <c r="A212" s="39" t="s">
        <v>21</v>
      </c>
      <c r="B212" s="36" t="s">
        <v>166</v>
      </c>
      <c r="C212" s="40" t="s">
        <v>73</v>
      </c>
      <c r="D212" s="40" t="s">
        <v>60</v>
      </c>
      <c r="E212" s="40" t="s">
        <v>61</v>
      </c>
      <c r="F212" s="40" t="s">
        <v>2</v>
      </c>
      <c r="G212" s="83">
        <f>G213+G219+G298+G249</f>
        <v>189459463.68000001</v>
      </c>
      <c r="I212" s="66"/>
    </row>
    <row r="213" spans="1:9" outlineLevel="5" x14ac:dyDescent="0.2">
      <c r="A213" s="39" t="s">
        <v>96</v>
      </c>
      <c r="B213" s="36" t="s">
        <v>166</v>
      </c>
      <c r="C213" s="40" t="s">
        <v>73</v>
      </c>
      <c r="D213" s="40" t="s">
        <v>59</v>
      </c>
      <c r="E213" s="40" t="s">
        <v>61</v>
      </c>
      <c r="F213" s="40" t="s">
        <v>2</v>
      </c>
      <c r="G213" s="83">
        <f t="shared" ref="G213:G217" si="11">G214</f>
        <v>850000</v>
      </c>
      <c r="I213" s="66"/>
    </row>
    <row r="214" spans="1:9" ht="25.5" outlineLevel="5" x14ac:dyDescent="0.2">
      <c r="A214" s="44" t="s">
        <v>214</v>
      </c>
      <c r="B214" s="36" t="s">
        <v>166</v>
      </c>
      <c r="C214" s="40" t="s">
        <v>73</v>
      </c>
      <c r="D214" s="40" t="s">
        <v>59</v>
      </c>
      <c r="E214" s="40" t="s">
        <v>139</v>
      </c>
      <c r="F214" s="40" t="s">
        <v>2</v>
      </c>
      <c r="G214" s="83">
        <f t="shared" si="11"/>
        <v>850000</v>
      </c>
      <c r="I214" s="66"/>
    </row>
    <row r="215" spans="1:9" ht="25.5" outlineLevel="5" x14ac:dyDescent="0.2">
      <c r="A215" s="44" t="s">
        <v>215</v>
      </c>
      <c r="B215" s="36" t="s">
        <v>166</v>
      </c>
      <c r="C215" s="40" t="s">
        <v>73</v>
      </c>
      <c r="D215" s="40" t="s">
        <v>59</v>
      </c>
      <c r="E215" s="40" t="s">
        <v>153</v>
      </c>
      <c r="F215" s="40" t="s">
        <v>2</v>
      </c>
      <c r="G215" s="83">
        <f t="shared" si="11"/>
        <v>850000</v>
      </c>
      <c r="I215" s="66"/>
    </row>
    <row r="216" spans="1:9" ht="25.5" outlineLevel="5" x14ac:dyDescent="0.2">
      <c r="A216" s="46" t="s">
        <v>154</v>
      </c>
      <c r="B216" s="36" t="s">
        <v>166</v>
      </c>
      <c r="C216" s="40" t="s">
        <v>73</v>
      </c>
      <c r="D216" s="40" t="s">
        <v>59</v>
      </c>
      <c r="E216" s="40" t="s">
        <v>142</v>
      </c>
      <c r="F216" s="40" t="s">
        <v>2</v>
      </c>
      <c r="G216" s="83">
        <f t="shared" si="11"/>
        <v>850000</v>
      </c>
      <c r="I216" s="66"/>
    </row>
    <row r="217" spans="1:9" ht="30" customHeight="1" outlineLevel="5" x14ac:dyDescent="0.2">
      <c r="A217" s="35" t="s">
        <v>308</v>
      </c>
      <c r="B217" s="36" t="s">
        <v>166</v>
      </c>
      <c r="C217" s="40" t="s">
        <v>73</v>
      </c>
      <c r="D217" s="40" t="s">
        <v>59</v>
      </c>
      <c r="E217" s="40" t="s">
        <v>142</v>
      </c>
      <c r="F217" s="40" t="s">
        <v>74</v>
      </c>
      <c r="G217" s="83">
        <f t="shared" si="11"/>
        <v>850000</v>
      </c>
      <c r="I217" s="66"/>
    </row>
    <row r="218" spans="1:9" ht="31.5" customHeight="1" outlineLevel="5" x14ac:dyDescent="0.2">
      <c r="A218" s="35" t="s">
        <v>75</v>
      </c>
      <c r="B218" s="36" t="s">
        <v>166</v>
      </c>
      <c r="C218" s="40" t="s">
        <v>73</v>
      </c>
      <c r="D218" s="40" t="s">
        <v>59</v>
      </c>
      <c r="E218" s="40" t="s">
        <v>142</v>
      </c>
      <c r="F218" s="40" t="s">
        <v>6</v>
      </c>
      <c r="G218" s="77">
        <v>850000</v>
      </c>
      <c r="I218" s="66"/>
    </row>
    <row r="219" spans="1:9" outlineLevel="5" x14ac:dyDescent="0.2">
      <c r="A219" s="35" t="s">
        <v>54</v>
      </c>
      <c r="B219" s="36" t="s">
        <v>166</v>
      </c>
      <c r="C219" s="40" t="s">
        <v>73</v>
      </c>
      <c r="D219" s="40" t="s">
        <v>62</v>
      </c>
      <c r="E219" s="40" t="s">
        <v>61</v>
      </c>
      <c r="F219" s="40" t="s">
        <v>2</v>
      </c>
      <c r="G219" s="83">
        <f>G220+G245</f>
        <v>146954118.19999999</v>
      </c>
      <c r="I219" s="66"/>
    </row>
    <row r="220" spans="1:9" ht="38.25" outlineLevel="5" x14ac:dyDescent="0.2">
      <c r="A220" s="46" t="s">
        <v>216</v>
      </c>
      <c r="B220" s="36" t="s">
        <v>166</v>
      </c>
      <c r="C220" s="40" t="s">
        <v>73</v>
      </c>
      <c r="D220" s="40" t="s">
        <v>62</v>
      </c>
      <c r="E220" s="40" t="s">
        <v>97</v>
      </c>
      <c r="F220" s="40" t="s">
        <v>2</v>
      </c>
      <c r="G220" s="83">
        <f>G221+G238</f>
        <v>144253483.69999999</v>
      </c>
      <c r="I220" s="66"/>
    </row>
    <row r="221" spans="1:9" ht="38.25" outlineLevel="5" x14ac:dyDescent="0.2">
      <c r="A221" s="46" t="s">
        <v>217</v>
      </c>
      <c r="B221" s="36" t="s">
        <v>166</v>
      </c>
      <c r="C221" s="40" t="s">
        <v>73</v>
      </c>
      <c r="D221" s="40" t="s">
        <v>62</v>
      </c>
      <c r="E221" s="40" t="s">
        <v>98</v>
      </c>
      <c r="F221" s="40" t="s">
        <v>2</v>
      </c>
      <c r="G221" s="83">
        <f>G222+G228+G234+G225+G231</f>
        <v>143399448.41</v>
      </c>
      <c r="I221" s="66"/>
    </row>
    <row r="222" spans="1:9" ht="25.5" outlineLevel="1" x14ac:dyDescent="0.2">
      <c r="A222" s="35" t="s">
        <v>148</v>
      </c>
      <c r="B222" s="36" t="s">
        <v>166</v>
      </c>
      <c r="C222" s="40" t="s">
        <v>73</v>
      </c>
      <c r="D222" s="40" t="s">
        <v>62</v>
      </c>
      <c r="E222" s="40" t="s">
        <v>143</v>
      </c>
      <c r="F222" s="40" t="s">
        <v>2</v>
      </c>
      <c r="G222" s="83">
        <f>G223</f>
        <v>8881928</v>
      </c>
      <c r="I222" s="66"/>
    </row>
    <row r="223" spans="1:9" ht="36.75" customHeight="1" outlineLevel="5" x14ac:dyDescent="0.2">
      <c r="A223" s="46" t="s">
        <v>308</v>
      </c>
      <c r="B223" s="36" t="s">
        <v>166</v>
      </c>
      <c r="C223" s="40" t="s">
        <v>73</v>
      </c>
      <c r="D223" s="40" t="s">
        <v>62</v>
      </c>
      <c r="E223" s="40" t="s">
        <v>143</v>
      </c>
      <c r="F223" s="40" t="s">
        <v>74</v>
      </c>
      <c r="G223" s="83">
        <f>G224</f>
        <v>8881928</v>
      </c>
      <c r="I223" s="66"/>
    </row>
    <row r="224" spans="1:9" ht="32.25" customHeight="1" outlineLevel="5" x14ac:dyDescent="0.2">
      <c r="A224" s="46" t="s">
        <v>75</v>
      </c>
      <c r="B224" s="36" t="s">
        <v>166</v>
      </c>
      <c r="C224" s="40" t="s">
        <v>73</v>
      </c>
      <c r="D224" s="40" t="s">
        <v>62</v>
      </c>
      <c r="E224" s="40" t="s">
        <v>143</v>
      </c>
      <c r="F224" s="40" t="s">
        <v>6</v>
      </c>
      <c r="G224" s="77">
        <v>8881928</v>
      </c>
      <c r="I224" s="66"/>
    </row>
    <row r="225" spans="1:9" ht="60.75" customHeight="1" outlineLevel="5" x14ac:dyDescent="0.2">
      <c r="A225" s="64" t="s">
        <v>438</v>
      </c>
      <c r="B225" s="56" t="s">
        <v>166</v>
      </c>
      <c r="C225" s="58" t="s">
        <v>73</v>
      </c>
      <c r="D225" s="58" t="s">
        <v>62</v>
      </c>
      <c r="E225" s="58" t="s">
        <v>437</v>
      </c>
      <c r="F225" s="58" t="s">
        <v>2</v>
      </c>
      <c r="G225" s="82">
        <f>G226</f>
        <v>2131000</v>
      </c>
      <c r="I225" s="66"/>
    </row>
    <row r="226" spans="1:9" ht="32.25" customHeight="1" outlineLevel="5" x14ac:dyDescent="0.2">
      <c r="A226" s="64" t="s">
        <v>77</v>
      </c>
      <c r="B226" s="56" t="s">
        <v>166</v>
      </c>
      <c r="C226" s="58" t="s">
        <v>73</v>
      </c>
      <c r="D226" s="58" t="s">
        <v>62</v>
      </c>
      <c r="E226" s="58" t="s">
        <v>437</v>
      </c>
      <c r="F226" s="58" t="s">
        <v>78</v>
      </c>
      <c r="G226" s="82">
        <f>G227</f>
        <v>2131000</v>
      </c>
      <c r="I226" s="66"/>
    </row>
    <row r="227" spans="1:9" ht="51.75" customHeight="1" outlineLevel="5" x14ac:dyDescent="0.2">
      <c r="A227" s="64" t="s">
        <v>309</v>
      </c>
      <c r="B227" s="56" t="s">
        <v>166</v>
      </c>
      <c r="C227" s="58" t="s">
        <v>73</v>
      </c>
      <c r="D227" s="58" t="s">
        <v>62</v>
      </c>
      <c r="E227" s="58" t="s">
        <v>437</v>
      </c>
      <c r="F227" s="58" t="s">
        <v>52</v>
      </c>
      <c r="G227" s="77">
        <v>2131000</v>
      </c>
      <c r="I227" s="66"/>
    </row>
    <row r="228" spans="1:9" ht="32.25" customHeight="1" outlineLevel="5" x14ac:dyDescent="0.2">
      <c r="A228" s="46" t="s">
        <v>455</v>
      </c>
      <c r="B228" s="36" t="s">
        <v>166</v>
      </c>
      <c r="C228" s="40" t="s">
        <v>73</v>
      </c>
      <c r="D228" s="40" t="s">
        <v>62</v>
      </c>
      <c r="E228" s="40" t="s">
        <v>273</v>
      </c>
      <c r="F228" s="40" t="s">
        <v>2</v>
      </c>
      <c r="G228" s="83">
        <f>G229</f>
        <v>370000</v>
      </c>
      <c r="I228" s="66"/>
    </row>
    <row r="229" spans="1:9" ht="32.25" customHeight="1" outlineLevel="5" x14ac:dyDescent="0.2">
      <c r="A229" s="46" t="s">
        <v>308</v>
      </c>
      <c r="B229" s="36" t="s">
        <v>166</v>
      </c>
      <c r="C229" s="40" t="s">
        <v>73</v>
      </c>
      <c r="D229" s="40" t="s">
        <v>62</v>
      </c>
      <c r="E229" s="40" t="s">
        <v>273</v>
      </c>
      <c r="F229" s="40" t="s">
        <v>74</v>
      </c>
      <c r="G229" s="83">
        <f>G230</f>
        <v>370000</v>
      </c>
      <c r="I229" s="66"/>
    </row>
    <row r="230" spans="1:9" ht="32.25" customHeight="1" outlineLevel="5" x14ac:dyDescent="0.2">
      <c r="A230" s="46" t="s">
        <v>75</v>
      </c>
      <c r="B230" s="36" t="s">
        <v>166</v>
      </c>
      <c r="C230" s="40" t="s">
        <v>73</v>
      </c>
      <c r="D230" s="40" t="s">
        <v>62</v>
      </c>
      <c r="E230" s="40" t="s">
        <v>273</v>
      </c>
      <c r="F230" s="40" t="s">
        <v>6</v>
      </c>
      <c r="G230" s="77">
        <v>370000</v>
      </c>
      <c r="I230" s="66"/>
    </row>
    <row r="231" spans="1:9" ht="32.25" customHeight="1" outlineLevel="5" x14ac:dyDescent="0.2">
      <c r="A231" s="64" t="s">
        <v>428</v>
      </c>
      <c r="B231" s="56" t="s">
        <v>166</v>
      </c>
      <c r="C231" s="58" t="s">
        <v>73</v>
      </c>
      <c r="D231" s="58" t="s">
        <v>62</v>
      </c>
      <c r="E231" s="58" t="s">
        <v>439</v>
      </c>
      <c r="F231" s="58" t="s">
        <v>2</v>
      </c>
      <c r="G231" s="82">
        <f>G232</f>
        <v>2925500</v>
      </c>
      <c r="I231" s="66"/>
    </row>
    <row r="232" spans="1:9" ht="32.25" customHeight="1" outlineLevel="5" x14ac:dyDescent="0.2">
      <c r="A232" s="64" t="s">
        <v>308</v>
      </c>
      <c r="B232" s="56" t="s">
        <v>166</v>
      </c>
      <c r="C232" s="58" t="s">
        <v>73</v>
      </c>
      <c r="D232" s="58" t="s">
        <v>62</v>
      </c>
      <c r="E232" s="58" t="s">
        <v>439</v>
      </c>
      <c r="F232" s="58" t="s">
        <v>74</v>
      </c>
      <c r="G232" s="82">
        <f>G233</f>
        <v>2925500</v>
      </c>
      <c r="I232" s="66"/>
    </row>
    <row r="233" spans="1:9" ht="32.25" customHeight="1" outlineLevel="5" x14ac:dyDescent="0.2">
      <c r="A233" s="64" t="s">
        <v>75</v>
      </c>
      <c r="B233" s="56" t="s">
        <v>166</v>
      </c>
      <c r="C233" s="58" t="s">
        <v>73</v>
      </c>
      <c r="D233" s="58" t="s">
        <v>62</v>
      </c>
      <c r="E233" s="58" t="s">
        <v>439</v>
      </c>
      <c r="F233" s="58" t="s">
        <v>6</v>
      </c>
      <c r="G233" s="77">
        <v>2925500</v>
      </c>
      <c r="I233" s="66"/>
    </row>
    <row r="234" spans="1:9" ht="32.25" customHeight="1" outlineLevel="5" x14ac:dyDescent="0.2">
      <c r="A234" s="64" t="s">
        <v>457</v>
      </c>
      <c r="B234" s="56" t="s">
        <v>166</v>
      </c>
      <c r="C234" s="58" t="s">
        <v>73</v>
      </c>
      <c r="D234" s="58" t="s">
        <v>62</v>
      </c>
      <c r="E234" s="58" t="s">
        <v>458</v>
      </c>
      <c r="F234" s="58" t="s">
        <v>2</v>
      </c>
      <c r="G234" s="82">
        <f>G235</f>
        <v>129091020.41</v>
      </c>
      <c r="I234" s="66"/>
    </row>
    <row r="235" spans="1:9" ht="32.25" customHeight="1" outlineLevel="5" x14ac:dyDescent="0.2">
      <c r="A235" s="46" t="s">
        <v>285</v>
      </c>
      <c r="B235" s="36" t="s">
        <v>166</v>
      </c>
      <c r="C235" s="40" t="s">
        <v>73</v>
      </c>
      <c r="D235" s="40" t="s">
        <v>62</v>
      </c>
      <c r="E235" s="40" t="s">
        <v>409</v>
      </c>
      <c r="F235" s="40" t="s">
        <v>2</v>
      </c>
      <c r="G235" s="83">
        <f>G236</f>
        <v>129091020.41</v>
      </c>
      <c r="I235" s="66"/>
    </row>
    <row r="236" spans="1:9" ht="32.25" customHeight="1" outlineLevel="5" x14ac:dyDescent="0.2">
      <c r="A236" s="46" t="s">
        <v>310</v>
      </c>
      <c r="B236" s="36" t="s">
        <v>166</v>
      </c>
      <c r="C236" s="40" t="s">
        <v>73</v>
      </c>
      <c r="D236" s="40" t="s">
        <v>62</v>
      </c>
      <c r="E236" s="40" t="s">
        <v>409</v>
      </c>
      <c r="F236" s="40" t="s">
        <v>177</v>
      </c>
      <c r="G236" s="83">
        <f>G237</f>
        <v>129091020.41</v>
      </c>
      <c r="I236" s="66"/>
    </row>
    <row r="237" spans="1:9" ht="32.25" customHeight="1" outlineLevel="5" x14ac:dyDescent="0.2">
      <c r="A237" s="46" t="s">
        <v>178</v>
      </c>
      <c r="B237" s="36" t="s">
        <v>166</v>
      </c>
      <c r="C237" s="40" t="s">
        <v>73</v>
      </c>
      <c r="D237" s="40" t="s">
        <v>62</v>
      </c>
      <c r="E237" s="40" t="s">
        <v>409</v>
      </c>
      <c r="F237" s="40" t="s">
        <v>179</v>
      </c>
      <c r="G237" s="77">
        <v>129091020.41</v>
      </c>
      <c r="I237" s="66"/>
    </row>
    <row r="238" spans="1:9" ht="48.75" customHeight="1" outlineLevel="2" x14ac:dyDescent="0.2">
      <c r="A238" s="46" t="s">
        <v>236</v>
      </c>
      <c r="B238" s="36" t="s">
        <v>166</v>
      </c>
      <c r="C238" s="40" t="s">
        <v>73</v>
      </c>
      <c r="D238" s="40" t="s">
        <v>62</v>
      </c>
      <c r="E238" s="40" t="s">
        <v>144</v>
      </c>
      <c r="F238" s="40" t="s">
        <v>2</v>
      </c>
      <c r="G238" s="83">
        <f>G242+G239</f>
        <v>854035.29</v>
      </c>
      <c r="I238" s="66"/>
    </row>
    <row r="239" spans="1:9" ht="48.75" customHeight="1" outlineLevel="2" x14ac:dyDescent="0.2">
      <c r="A239" s="46" t="s">
        <v>286</v>
      </c>
      <c r="B239" s="36" t="s">
        <v>166</v>
      </c>
      <c r="C239" s="40" t="s">
        <v>73</v>
      </c>
      <c r="D239" s="40" t="s">
        <v>62</v>
      </c>
      <c r="E239" s="40" t="s">
        <v>287</v>
      </c>
      <c r="F239" s="40" t="s">
        <v>2</v>
      </c>
      <c r="G239" s="83">
        <f>G240</f>
        <v>828414.13</v>
      </c>
      <c r="I239" s="66"/>
    </row>
    <row r="240" spans="1:9" ht="27.75" customHeight="1" outlineLevel="2" x14ac:dyDescent="0.2">
      <c r="A240" s="46" t="s">
        <v>77</v>
      </c>
      <c r="B240" s="36" t="s">
        <v>166</v>
      </c>
      <c r="C240" s="40" t="s">
        <v>73</v>
      </c>
      <c r="D240" s="40" t="s">
        <v>62</v>
      </c>
      <c r="E240" s="40" t="s">
        <v>287</v>
      </c>
      <c r="F240" s="40" t="s">
        <v>78</v>
      </c>
      <c r="G240" s="83">
        <f>G241</f>
        <v>828414.13</v>
      </c>
      <c r="I240" s="66"/>
    </row>
    <row r="241" spans="1:9" ht="51.75" customHeight="1" outlineLevel="2" x14ac:dyDescent="0.2">
      <c r="A241" s="46" t="s">
        <v>309</v>
      </c>
      <c r="B241" s="36" t="s">
        <v>166</v>
      </c>
      <c r="C241" s="40" t="s">
        <v>73</v>
      </c>
      <c r="D241" s="40" t="s">
        <v>62</v>
      </c>
      <c r="E241" s="40" t="s">
        <v>287</v>
      </c>
      <c r="F241" s="40" t="s">
        <v>52</v>
      </c>
      <c r="G241" s="77">
        <v>828414.13</v>
      </c>
      <c r="I241" s="66"/>
    </row>
    <row r="242" spans="1:9" ht="26.25" customHeight="1" outlineLevel="2" x14ac:dyDescent="0.2">
      <c r="A242" s="45" t="s">
        <v>240</v>
      </c>
      <c r="B242" s="36" t="s">
        <v>166</v>
      </c>
      <c r="C242" s="40" t="s">
        <v>73</v>
      </c>
      <c r="D242" s="40" t="s">
        <v>62</v>
      </c>
      <c r="E242" s="40" t="s">
        <v>204</v>
      </c>
      <c r="F242" s="40" t="s">
        <v>2</v>
      </c>
      <c r="G242" s="83">
        <f>G243</f>
        <v>25621.16</v>
      </c>
      <c r="I242" s="66"/>
    </row>
    <row r="243" spans="1:9" ht="26.25" customHeight="1" outlineLevel="2" x14ac:dyDescent="0.2">
      <c r="A243" s="45" t="s">
        <v>77</v>
      </c>
      <c r="B243" s="36" t="s">
        <v>166</v>
      </c>
      <c r="C243" s="40" t="s">
        <v>73</v>
      </c>
      <c r="D243" s="40" t="s">
        <v>62</v>
      </c>
      <c r="E243" s="40" t="s">
        <v>204</v>
      </c>
      <c r="F243" s="40" t="s">
        <v>78</v>
      </c>
      <c r="G243" s="83">
        <f>G244</f>
        <v>25621.16</v>
      </c>
      <c r="I243" s="66"/>
    </row>
    <row r="244" spans="1:9" ht="53.25" customHeight="1" outlineLevel="2" x14ac:dyDescent="0.2">
      <c r="A244" s="46" t="s">
        <v>309</v>
      </c>
      <c r="B244" s="36" t="s">
        <v>166</v>
      </c>
      <c r="C244" s="40" t="s">
        <v>73</v>
      </c>
      <c r="D244" s="40" t="s">
        <v>62</v>
      </c>
      <c r="E244" s="40" t="s">
        <v>204</v>
      </c>
      <c r="F244" s="40" t="s">
        <v>52</v>
      </c>
      <c r="G244" s="77">
        <v>25621.16</v>
      </c>
      <c r="I244" s="66"/>
    </row>
    <row r="245" spans="1:9" ht="48.75" customHeight="1" outlineLevel="2" x14ac:dyDescent="0.2">
      <c r="A245" s="45" t="s">
        <v>218</v>
      </c>
      <c r="B245" s="36" t="s">
        <v>166</v>
      </c>
      <c r="C245" s="37" t="s">
        <v>73</v>
      </c>
      <c r="D245" s="37" t="s">
        <v>62</v>
      </c>
      <c r="E245" s="40" t="s">
        <v>219</v>
      </c>
      <c r="F245" s="40" t="s">
        <v>2</v>
      </c>
      <c r="G245" s="83">
        <f>G246</f>
        <v>2700634.5</v>
      </c>
      <c r="I245" s="66"/>
    </row>
    <row r="246" spans="1:9" s="29" customFormat="1" ht="51.75" customHeight="1" outlineLevel="2" x14ac:dyDescent="0.2">
      <c r="A246" s="46" t="s">
        <v>320</v>
      </c>
      <c r="B246" s="36" t="s">
        <v>166</v>
      </c>
      <c r="C246" s="37" t="s">
        <v>73</v>
      </c>
      <c r="D246" s="37" t="s">
        <v>62</v>
      </c>
      <c r="E246" s="40" t="s">
        <v>321</v>
      </c>
      <c r="F246" s="40" t="s">
        <v>2</v>
      </c>
      <c r="G246" s="83">
        <f>G247</f>
        <v>2700634.5</v>
      </c>
      <c r="I246" s="67"/>
    </row>
    <row r="247" spans="1:9" s="29" customFormat="1" ht="36.75" customHeight="1" outlineLevel="2" x14ac:dyDescent="0.2">
      <c r="A247" s="46" t="s">
        <v>152</v>
      </c>
      <c r="B247" s="36" t="s">
        <v>166</v>
      </c>
      <c r="C247" s="37" t="s">
        <v>73</v>
      </c>
      <c r="D247" s="37" t="s">
        <v>62</v>
      </c>
      <c r="E247" s="40" t="s">
        <v>321</v>
      </c>
      <c r="F247" s="40" t="s">
        <v>74</v>
      </c>
      <c r="G247" s="83">
        <f>G248</f>
        <v>2700634.5</v>
      </c>
      <c r="I247" s="67"/>
    </row>
    <row r="248" spans="1:9" s="29" customFormat="1" ht="31.5" customHeight="1" outlineLevel="2" x14ac:dyDescent="0.2">
      <c r="A248" s="45" t="s">
        <v>75</v>
      </c>
      <c r="B248" s="36" t="s">
        <v>166</v>
      </c>
      <c r="C248" s="37" t="s">
        <v>73</v>
      </c>
      <c r="D248" s="37" t="s">
        <v>62</v>
      </c>
      <c r="E248" s="40" t="s">
        <v>321</v>
      </c>
      <c r="F248" s="40" t="s">
        <v>6</v>
      </c>
      <c r="G248" s="77">
        <v>2700634.5</v>
      </c>
      <c r="I248" s="67"/>
    </row>
    <row r="249" spans="1:9" ht="30.75" customHeight="1" outlineLevel="2" x14ac:dyDescent="0.2">
      <c r="A249" s="44" t="s">
        <v>136</v>
      </c>
      <c r="B249" s="36" t="s">
        <v>166</v>
      </c>
      <c r="C249" s="37" t="s">
        <v>73</v>
      </c>
      <c r="D249" s="37" t="s">
        <v>69</v>
      </c>
      <c r="E249" s="40" t="s">
        <v>61</v>
      </c>
      <c r="F249" s="40" t="s">
        <v>2</v>
      </c>
      <c r="G249" s="83">
        <f>G250+G284</f>
        <v>41652798.010000005</v>
      </c>
      <c r="I249" s="66"/>
    </row>
    <row r="250" spans="1:9" ht="30.75" customHeight="1" outlineLevel="2" x14ac:dyDescent="0.2">
      <c r="A250" s="39" t="s">
        <v>220</v>
      </c>
      <c r="B250" s="36" t="s">
        <v>166</v>
      </c>
      <c r="C250" s="37" t="s">
        <v>73</v>
      </c>
      <c r="D250" s="37" t="s">
        <v>69</v>
      </c>
      <c r="E250" s="40" t="s">
        <v>224</v>
      </c>
      <c r="F250" s="40" t="s">
        <v>2</v>
      </c>
      <c r="G250" s="83">
        <f>G251+G260+G257+G263+G266+G269+G272+G275+G278+G254+G281</f>
        <v>24901510</v>
      </c>
      <c r="I250" s="66"/>
    </row>
    <row r="251" spans="1:9" ht="24" customHeight="1" outlineLevel="2" x14ac:dyDescent="0.2">
      <c r="A251" s="35" t="s">
        <v>221</v>
      </c>
      <c r="B251" s="36" t="s">
        <v>166</v>
      </c>
      <c r="C251" s="37" t="s">
        <v>73</v>
      </c>
      <c r="D251" s="37" t="s">
        <v>69</v>
      </c>
      <c r="E251" s="40" t="s">
        <v>225</v>
      </c>
      <c r="F251" s="40" t="s">
        <v>2</v>
      </c>
      <c r="G251" s="83">
        <f>G252</f>
        <v>1518700</v>
      </c>
      <c r="I251" s="66"/>
    </row>
    <row r="252" spans="1:9" ht="30.75" customHeight="1" outlineLevel="2" x14ac:dyDescent="0.2">
      <c r="A252" s="46" t="s">
        <v>308</v>
      </c>
      <c r="B252" s="36" t="s">
        <v>166</v>
      </c>
      <c r="C252" s="37" t="s">
        <v>73</v>
      </c>
      <c r="D252" s="37" t="s">
        <v>69</v>
      </c>
      <c r="E252" s="40" t="s">
        <v>225</v>
      </c>
      <c r="F252" s="40" t="s">
        <v>74</v>
      </c>
      <c r="G252" s="83">
        <f>G253</f>
        <v>1518700</v>
      </c>
      <c r="I252" s="66"/>
    </row>
    <row r="253" spans="1:9" ht="30.75" customHeight="1" outlineLevel="2" x14ac:dyDescent="0.2">
      <c r="A253" s="35" t="s">
        <v>75</v>
      </c>
      <c r="B253" s="36" t="s">
        <v>166</v>
      </c>
      <c r="C253" s="37" t="s">
        <v>73</v>
      </c>
      <c r="D253" s="37" t="s">
        <v>69</v>
      </c>
      <c r="E253" s="40" t="s">
        <v>225</v>
      </c>
      <c r="F253" s="40" t="s">
        <v>6</v>
      </c>
      <c r="G253" s="77">
        <v>1518700</v>
      </c>
      <c r="I253" s="66"/>
    </row>
    <row r="254" spans="1:9" ht="30.75" customHeight="1" outlineLevel="2" x14ac:dyDescent="0.2">
      <c r="A254" s="63" t="s">
        <v>441</v>
      </c>
      <c r="B254" s="56" t="s">
        <v>166</v>
      </c>
      <c r="C254" s="57" t="s">
        <v>73</v>
      </c>
      <c r="D254" s="57" t="s">
        <v>69</v>
      </c>
      <c r="E254" s="58" t="s">
        <v>440</v>
      </c>
      <c r="F254" s="58" t="s">
        <v>2</v>
      </c>
      <c r="G254" s="82">
        <f>G255</f>
        <v>129400</v>
      </c>
      <c r="I254" s="66"/>
    </row>
    <row r="255" spans="1:9" ht="30.75" customHeight="1" outlineLevel="2" x14ac:dyDescent="0.2">
      <c r="A255" s="64" t="s">
        <v>308</v>
      </c>
      <c r="B255" s="56" t="s">
        <v>166</v>
      </c>
      <c r="C255" s="57" t="s">
        <v>73</v>
      </c>
      <c r="D255" s="57" t="s">
        <v>69</v>
      </c>
      <c r="E255" s="58" t="s">
        <v>440</v>
      </c>
      <c r="F255" s="58" t="s">
        <v>74</v>
      </c>
      <c r="G255" s="82">
        <f>G256</f>
        <v>129400</v>
      </c>
      <c r="I255" s="66"/>
    </row>
    <row r="256" spans="1:9" ht="30.75" customHeight="1" outlineLevel="2" x14ac:dyDescent="0.2">
      <c r="A256" s="59" t="s">
        <v>75</v>
      </c>
      <c r="B256" s="56" t="s">
        <v>166</v>
      </c>
      <c r="C256" s="57" t="s">
        <v>73</v>
      </c>
      <c r="D256" s="57" t="s">
        <v>69</v>
      </c>
      <c r="E256" s="58" t="s">
        <v>440</v>
      </c>
      <c r="F256" s="58" t="s">
        <v>6</v>
      </c>
      <c r="G256" s="77">
        <v>129400</v>
      </c>
      <c r="I256" s="66"/>
    </row>
    <row r="257" spans="1:9" s="29" customFormat="1" ht="24.75" customHeight="1" outlineLevel="2" x14ac:dyDescent="0.2">
      <c r="A257" s="35" t="s">
        <v>343</v>
      </c>
      <c r="B257" s="36" t="s">
        <v>166</v>
      </c>
      <c r="C257" s="37" t="s">
        <v>73</v>
      </c>
      <c r="D257" s="37" t="s">
        <v>69</v>
      </c>
      <c r="E257" s="40" t="s">
        <v>344</v>
      </c>
      <c r="F257" s="40" t="s">
        <v>2</v>
      </c>
      <c r="G257" s="83">
        <f>G258</f>
        <v>25000</v>
      </c>
      <c r="I257" s="67"/>
    </row>
    <row r="258" spans="1:9" s="29" customFormat="1" ht="30.75" customHeight="1" outlineLevel="2" x14ac:dyDescent="0.2">
      <c r="A258" s="35" t="s">
        <v>152</v>
      </c>
      <c r="B258" s="36" t="s">
        <v>166</v>
      </c>
      <c r="C258" s="37" t="s">
        <v>73</v>
      </c>
      <c r="D258" s="37" t="s">
        <v>69</v>
      </c>
      <c r="E258" s="40" t="s">
        <v>344</v>
      </c>
      <c r="F258" s="40" t="s">
        <v>74</v>
      </c>
      <c r="G258" s="83">
        <f>G259</f>
        <v>25000</v>
      </c>
      <c r="I258" s="67"/>
    </row>
    <row r="259" spans="1:9" s="29" customFormat="1" ht="30.75" customHeight="1" outlineLevel="2" x14ac:dyDescent="0.2">
      <c r="A259" s="35" t="s">
        <v>282</v>
      </c>
      <c r="B259" s="36" t="s">
        <v>166</v>
      </c>
      <c r="C259" s="37" t="s">
        <v>73</v>
      </c>
      <c r="D259" s="37" t="s">
        <v>69</v>
      </c>
      <c r="E259" s="40" t="s">
        <v>344</v>
      </c>
      <c r="F259" s="40" t="s">
        <v>6</v>
      </c>
      <c r="G259" s="77">
        <v>25000</v>
      </c>
      <c r="I259" s="67"/>
    </row>
    <row r="260" spans="1:9" ht="26.25" customHeight="1" outlineLevel="2" x14ac:dyDescent="0.2">
      <c r="A260" s="35" t="s">
        <v>222</v>
      </c>
      <c r="B260" s="36" t="s">
        <v>166</v>
      </c>
      <c r="C260" s="37" t="s">
        <v>73</v>
      </c>
      <c r="D260" s="37" t="s">
        <v>69</v>
      </c>
      <c r="E260" s="40" t="s">
        <v>226</v>
      </c>
      <c r="F260" s="40" t="s">
        <v>2</v>
      </c>
      <c r="G260" s="83">
        <f>G261</f>
        <v>3848800</v>
      </c>
      <c r="I260" s="66"/>
    </row>
    <row r="261" spans="1:9" ht="30.75" customHeight="1" outlineLevel="2" x14ac:dyDescent="0.2">
      <c r="A261" s="35" t="s">
        <v>308</v>
      </c>
      <c r="B261" s="36" t="s">
        <v>166</v>
      </c>
      <c r="C261" s="37" t="s">
        <v>73</v>
      </c>
      <c r="D261" s="37" t="s">
        <v>69</v>
      </c>
      <c r="E261" s="40" t="s">
        <v>226</v>
      </c>
      <c r="F261" s="40" t="s">
        <v>74</v>
      </c>
      <c r="G261" s="83">
        <f>G262</f>
        <v>3848800</v>
      </c>
      <c r="I261" s="66"/>
    </row>
    <row r="262" spans="1:9" ht="30.75" customHeight="1" outlineLevel="2" x14ac:dyDescent="0.2">
      <c r="A262" s="35" t="s">
        <v>75</v>
      </c>
      <c r="B262" s="36" t="s">
        <v>166</v>
      </c>
      <c r="C262" s="37" t="s">
        <v>73</v>
      </c>
      <c r="D262" s="37" t="s">
        <v>69</v>
      </c>
      <c r="E262" s="40" t="s">
        <v>226</v>
      </c>
      <c r="F262" s="40" t="s">
        <v>6</v>
      </c>
      <c r="G262" s="77">
        <v>3848800</v>
      </c>
      <c r="I262" s="66"/>
    </row>
    <row r="263" spans="1:9" s="29" customFormat="1" ht="30.75" customHeight="1" outlineLevel="2" x14ac:dyDescent="0.2">
      <c r="A263" s="35" t="s">
        <v>345</v>
      </c>
      <c r="B263" s="36" t="s">
        <v>166</v>
      </c>
      <c r="C263" s="37" t="s">
        <v>73</v>
      </c>
      <c r="D263" s="37" t="s">
        <v>69</v>
      </c>
      <c r="E263" s="40" t="s">
        <v>346</v>
      </c>
      <c r="F263" s="40" t="s">
        <v>2</v>
      </c>
      <c r="G263" s="83">
        <f>G264</f>
        <v>85700</v>
      </c>
      <c r="I263" s="67"/>
    </row>
    <row r="264" spans="1:9" s="29" customFormat="1" ht="30.75" customHeight="1" outlineLevel="2" x14ac:dyDescent="0.2">
      <c r="A264" s="35" t="s">
        <v>152</v>
      </c>
      <c r="B264" s="36" t="s">
        <v>166</v>
      </c>
      <c r="C264" s="37" t="s">
        <v>73</v>
      </c>
      <c r="D264" s="37" t="s">
        <v>69</v>
      </c>
      <c r="E264" s="40" t="s">
        <v>346</v>
      </c>
      <c r="F264" s="40" t="s">
        <v>74</v>
      </c>
      <c r="G264" s="83">
        <f>G265</f>
        <v>85700</v>
      </c>
      <c r="I264" s="67"/>
    </row>
    <row r="265" spans="1:9" s="29" customFormat="1" ht="30.75" customHeight="1" outlineLevel="2" x14ac:dyDescent="0.2">
      <c r="A265" s="35" t="s">
        <v>75</v>
      </c>
      <c r="B265" s="36" t="s">
        <v>166</v>
      </c>
      <c r="C265" s="37" t="s">
        <v>73</v>
      </c>
      <c r="D265" s="37" t="s">
        <v>69</v>
      </c>
      <c r="E265" s="40" t="s">
        <v>346</v>
      </c>
      <c r="F265" s="40" t="s">
        <v>6</v>
      </c>
      <c r="G265" s="77">
        <v>85700</v>
      </c>
      <c r="I265" s="67"/>
    </row>
    <row r="266" spans="1:9" s="29" customFormat="1" ht="24.75" customHeight="1" outlineLevel="2" x14ac:dyDescent="0.2">
      <c r="A266" s="35" t="s">
        <v>347</v>
      </c>
      <c r="B266" s="36" t="s">
        <v>166</v>
      </c>
      <c r="C266" s="37" t="s">
        <v>73</v>
      </c>
      <c r="D266" s="37" t="s">
        <v>69</v>
      </c>
      <c r="E266" s="40" t="s">
        <v>348</v>
      </c>
      <c r="F266" s="40" t="s">
        <v>2</v>
      </c>
      <c r="G266" s="83">
        <f>G267</f>
        <v>326926.27</v>
      </c>
      <c r="I266" s="67"/>
    </row>
    <row r="267" spans="1:9" s="29" customFormat="1" ht="30.75" customHeight="1" outlineLevel="2" x14ac:dyDescent="0.2">
      <c r="A267" s="35" t="s">
        <v>152</v>
      </c>
      <c r="B267" s="36" t="s">
        <v>166</v>
      </c>
      <c r="C267" s="37" t="s">
        <v>73</v>
      </c>
      <c r="D267" s="37" t="s">
        <v>69</v>
      </c>
      <c r="E267" s="40" t="s">
        <v>348</v>
      </c>
      <c r="F267" s="40" t="s">
        <v>74</v>
      </c>
      <c r="G267" s="83">
        <f>G268</f>
        <v>326926.27</v>
      </c>
      <c r="I267" s="67"/>
    </row>
    <row r="268" spans="1:9" s="29" customFormat="1" ht="30.75" customHeight="1" outlineLevel="2" x14ac:dyDescent="0.2">
      <c r="A268" s="35" t="s">
        <v>282</v>
      </c>
      <c r="B268" s="36" t="s">
        <v>166</v>
      </c>
      <c r="C268" s="37" t="s">
        <v>73</v>
      </c>
      <c r="D268" s="37" t="s">
        <v>69</v>
      </c>
      <c r="E268" s="40" t="s">
        <v>348</v>
      </c>
      <c r="F268" s="40" t="s">
        <v>6</v>
      </c>
      <c r="G268" s="77">
        <v>326926.27</v>
      </c>
      <c r="I268" s="67"/>
    </row>
    <row r="269" spans="1:9" s="29" customFormat="1" ht="30.75" customHeight="1" outlineLevel="2" x14ac:dyDescent="0.2">
      <c r="A269" s="35" t="s">
        <v>349</v>
      </c>
      <c r="B269" s="36" t="s">
        <v>166</v>
      </c>
      <c r="C269" s="37" t="s">
        <v>73</v>
      </c>
      <c r="D269" s="37" t="s">
        <v>69</v>
      </c>
      <c r="E269" s="40" t="s">
        <v>350</v>
      </c>
      <c r="F269" s="40" t="s">
        <v>2</v>
      </c>
      <c r="G269" s="83">
        <f>G270</f>
        <v>8350393.7300000004</v>
      </c>
      <c r="I269" s="67"/>
    </row>
    <row r="270" spans="1:9" s="29" customFormat="1" ht="30.75" customHeight="1" outlineLevel="2" x14ac:dyDescent="0.2">
      <c r="A270" s="35" t="s">
        <v>152</v>
      </c>
      <c r="B270" s="36" t="s">
        <v>166</v>
      </c>
      <c r="C270" s="37" t="s">
        <v>73</v>
      </c>
      <c r="D270" s="37" t="s">
        <v>69</v>
      </c>
      <c r="E270" s="40" t="s">
        <v>350</v>
      </c>
      <c r="F270" s="40" t="s">
        <v>74</v>
      </c>
      <c r="G270" s="83">
        <f>G271</f>
        <v>8350393.7300000004</v>
      </c>
      <c r="I270" s="67"/>
    </row>
    <row r="271" spans="1:9" s="29" customFormat="1" ht="30.75" customHeight="1" outlineLevel="2" x14ac:dyDescent="0.2">
      <c r="A271" s="35" t="s">
        <v>282</v>
      </c>
      <c r="B271" s="36" t="s">
        <v>166</v>
      </c>
      <c r="C271" s="37" t="s">
        <v>73</v>
      </c>
      <c r="D271" s="37" t="s">
        <v>69</v>
      </c>
      <c r="E271" s="40" t="s">
        <v>350</v>
      </c>
      <c r="F271" s="40" t="s">
        <v>6</v>
      </c>
      <c r="G271" s="77">
        <v>8350393.7300000004</v>
      </c>
      <c r="I271" s="67"/>
    </row>
    <row r="272" spans="1:9" s="29" customFormat="1" ht="30.75" customHeight="1" outlineLevel="2" x14ac:dyDescent="0.2">
      <c r="A272" s="35" t="s">
        <v>351</v>
      </c>
      <c r="B272" s="36" t="s">
        <v>166</v>
      </c>
      <c r="C272" s="37" t="s">
        <v>73</v>
      </c>
      <c r="D272" s="37" t="s">
        <v>69</v>
      </c>
      <c r="E272" s="40" t="s">
        <v>352</v>
      </c>
      <c r="F272" s="40" t="s">
        <v>2</v>
      </c>
      <c r="G272" s="83">
        <f>G273</f>
        <v>50000</v>
      </c>
      <c r="I272" s="67"/>
    </row>
    <row r="273" spans="1:9" s="29" customFormat="1" ht="30.75" customHeight="1" outlineLevel="2" x14ac:dyDescent="0.2">
      <c r="A273" s="35" t="s">
        <v>152</v>
      </c>
      <c r="B273" s="36" t="s">
        <v>166</v>
      </c>
      <c r="C273" s="37" t="s">
        <v>73</v>
      </c>
      <c r="D273" s="37" t="s">
        <v>69</v>
      </c>
      <c r="E273" s="40" t="s">
        <v>352</v>
      </c>
      <c r="F273" s="40" t="s">
        <v>74</v>
      </c>
      <c r="G273" s="83">
        <f>G274</f>
        <v>50000</v>
      </c>
      <c r="I273" s="67"/>
    </row>
    <row r="274" spans="1:9" s="29" customFormat="1" ht="30.75" customHeight="1" outlineLevel="2" x14ac:dyDescent="0.2">
      <c r="A274" s="35" t="s">
        <v>282</v>
      </c>
      <c r="B274" s="36" t="s">
        <v>166</v>
      </c>
      <c r="C274" s="37" t="s">
        <v>73</v>
      </c>
      <c r="D274" s="37" t="s">
        <v>69</v>
      </c>
      <c r="E274" s="40" t="s">
        <v>352</v>
      </c>
      <c r="F274" s="40" t="s">
        <v>6</v>
      </c>
      <c r="G274" s="77">
        <v>50000</v>
      </c>
      <c r="I274" s="67"/>
    </row>
    <row r="275" spans="1:9" ht="30.75" customHeight="1" outlineLevel="2" x14ac:dyDescent="0.2">
      <c r="A275" s="35" t="s">
        <v>354</v>
      </c>
      <c r="B275" s="36" t="s">
        <v>166</v>
      </c>
      <c r="C275" s="37" t="s">
        <v>73</v>
      </c>
      <c r="D275" s="37" t="s">
        <v>69</v>
      </c>
      <c r="E275" s="40" t="s">
        <v>353</v>
      </c>
      <c r="F275" s="40" t="s">
        <v>2</v>
      </c>
      <c r="G275" s="83">
        <f>G276</f>
        <v>4484900</v>
      </c>
      <c r="I275" s="66"/>
    </row>
    <row r="276" spans="1:9" ht="30.75" customHeight="1" outlineLevel="2" x14ac:dyDescent="0.2">
      <c r="A276" s="35" t="s">
        <v>152</v>
      </c>
      <c r="B276" s="36" t="s">
        <v>166</v>
      </c>
      <c r="C276" s="37" t="s">
        <v>73</v>
      </c>
      <c r="D276" s="37" t="s">
        <v>69</v>
      </c>
      <c r="E276" s="40" t="s">
        <v>353</v>
      </c>
      <c r="F276" s="40" t="s">
        <v>74</v>
      </c>
      <c r="G276" s="83">
        <f>G277</f>
        <v>4484900</v>
      </c>
      <c r="I276" s="66"/>
    </row>
    <row r="277" spans="1:9" ht="30.75" customHeight="1" outlineLevel="2" x14ac:dyDescent="0.2">
      <c r="A277" s="35" t="s">
        <v>282</v>
      </c>
      <c r="B277" s="36" t="s">
        <v>166</v>
      </c>
      <c r="C277" s="37" t="s">
        <v>73</v>
      </c>
      <c r="D277" s="37" t="s">
        <v>69</v>
      </c>
      <c r="E277" s="40" t="s">
        <v>353</v>
      </c>
      <c r="F277" s="40" t="s">
        <v>6</v>
      </c>
      <c r="G277" s="77">
        <v>4484900</v>
      </c>
      <c r="I277" s="66"/>
    </row>
    <row r="278" spans="1:9" ht="43.5" customHeight="1" outlineLevel="2" x14ac:dyDescent="0.2">
      <c r="A278" s="59" t="s">
        <v>443</v>
      </c>
      <c r="B278" s="56" t="s">
        <v>166</v>
      </c>
      <c r="C278" s="57" t="s">
        <v>73</v>
      </c>
      <c r="D278" s="57" t="s">
        <v>69</v>
      </c>
      <c r="E278" s="58" t="s">
        <v>442</v>
      </c>
      <c r="F278" s="58" t="s">
        <v>2</v>
      </c>
      <c r="G278" s="82">
        <f>G279</f>
        <v>6000000</v>
      </c>
      <c r="I278" s="66"/>
    </row>
    <row r="279" spans="1:9" ht="30.75" customHeight="1" outlineLevel="2" x14ac:dyDescent="0.2">
      <c r="A279" s="59" t="s">
        <v>152</v>
      </c>
      <c r="B279" s="56" t="s">
        <v>166</v>
      </c>
      <c r="C279" s="57" t="s">
        <v>73</v>
      </c>
      <c r="D279" s="57" t="s">
        <v>69</v>
      </c>
      <c r="E279" s="58" t="s">
        <v>442</v>
      </c>
      <c r="F279" s="58" t="s">
        <v>74</v>
      </c>
      <c r="G279" s="82">
        <f>G280</f>
        <v>6000000</v>
      </c>
      <c r="I279" s="66"/>
    </row>
    <row r="280" spans="1:9" ht="30.75" customHeight="1" outlineLevel="2" x14ac:dyDescent="0.2">
      <c r="A280" s="59" t="s">
        <v>282</v>
      </c>
      <c r="B280" s="56" t="s">
        <v>166</v>
      </c>
      <c r="C280" s="57" t="s">
        <v>73</v>
      </c>
      <c r="D280" s="57" t="s">
        <v>69</v>
      </c>
      <c r="E280" s="58" t="s">
        <v>442</v>
      </c>
      <c r="F280" s="58" t="s">
        <v>6</v>
      </c>
      <c r="G280" s="77">
        <v>6000000</v>
      </c>
      <c r="I280" s="66"/>
    </row>
    <row r="281" spans="1:9" ht="30.75" customHeight="1" outlineLevel="2" x14ac:dyDescent="0.2">
      <c r="A281" s="59" t="s">
        <v>357</v>
      </c>
      <c r="B281" s="56" t="s">
        <v>166</v>
      </c>
      <c r="C281" s="57" t="s">
        <v>73</v>
      </c>
      <c r="D281" s="57" t="s">
        <v>69</v>
      </c>
      <c r="E281" s="58" t="s">
        <v>444</v>
      </c>
      <c r="F281" s="58" t="s">
        <v>2</v>
      </c>
      <c r="G281" s="82">
        <f>G282</f>
        <v>81690</v>
      </c>
      <c r="I281" s="66"/>
    </row>
    <row r="282" spans="1:9" ht="30.75" customHeight="1" outlineLevel="2" x14ac:dyDescent="0.2">
      <c r="A282" s="59" t="s">
        <v>152</v>
      </c>
      <c r="B282" s="56" t="s">
        <v>166</v>
      </c>
      <c r="C282" s="57" t="s">
        <v>73</v>
      </c>
      <c r="D282" s="57" t="s">
        <v>69</v>
      </c>
      <c r="E282" s="58" t="s">
        <v>444</v>
      </c>
      <c r="F282" s="58" t="s">
        <v>74</v>
      </c>
      <c r="G282" s="82">
        <f>G283</f>
        <v>81690</v>
      </c>
      <c r="I282" s="66"/>
    </row>
    <row r="283" spans="1:9" ht="30.75" customHeight="1" outlineLevel="2" x14ac:dyDescent="0.2">
      <c r="A283" s="59" t="s">
        <v>282</v>
      </c>
      <c r="B283" s="56" t="s">
        <v>166</v>
      </c>
      <c r="C283" s="57" t="s">
        <v>73</v>
      </c>
      <c r="D283" s="57" t="s">
        <v>69</v>
      </c>
      <c r="E283" s="58" t="s">
        <v>444</v>
      </c>
      <c r="F283" s="58" t="s">
        <v>6</v>
      </c>
      <c r="G283" s="77">
        <v>81690</v>
      </c>
      <c r="I283" s="66"/>
    </row>
    <row r="284" spans="1:9" ht="42.75" customHeight="1" outlineLevel="2" x14ac:dyDescent="0.2">
      <c r="A284" s="35" t="s">
        <v>223</v>
      </c>
      <c r="B284" s="36" t="s">
        <v>166</v>
      </c>
      <c r="C284" s="37" t="s">
        <v>73</v>
      </c>
      <c r="D284" s="37" t="s">
        <v>69</v>
      </c>
      <c r="E284" s="40" t="s">
        <v>227</v>
      </c>
      <c r="F284" s="40" t="s">
        <v>2</v>
      </c>
      <c r="G284" s="83">
        <f>G294+G288+G291+G285</f>
        <v>16751288.010000002</v>
      </c>
      <c r="I284" s="66"/>
    </row>
    <row r="285" spans="1:9" s="29" customFormat="1" ht="30.75" customHeight="1" outlineLevel="2" x14ac:dyDescent="0.2">
      <c r="A285" s="35" t="s">
        <v>355</v>
      </c>
      <c r="B285" s="36" t="s">
        <v>166</v>
      </c>
      <c r="C285" s="37" t="s">
        <v>73</v>
      </c>
      <c r="D285" s="37" t="s">
        <v>69</v>
      </c>
      <c r="E285" s="40" t="s">
        <v>356</v>
      </c>
      <c r="F285" s="40" t="s">
        <v>2</v>
      </c>
      <c r="G285" s="83">
        <f>G286</f>
        <v>2614999.9900000002</v>
      </c>
      <c r="I285" s="67"/>
    </row>
    <row r="286" spans="1:9" s="29" customFormat="1" ht="30.75" customHeight="1" outlineLevel="2" x14ac:dyDescent="0.2">
      <c r="A286" s="35" t="s">
        <v>152</v>
      </c>
      <c r="B286" s="36" t="s">
        <v>166</v>
      </c>
      <c r="C286" s="37" t="s">
        <v>73</v>
      </c>
      <c r="D286" s="37" t="s">
        <v>69</v>
      </c>
      <c r="E286" s="40" t="s">
        <v>356</v>
      </c>
      <c r="F286" s="40" t="s">
        <v>74</v>
      </c>
      <c r="G286" s="83">
        <f>G287</f>
        <v>2614999.9900000002</v>
      </c>
      <c r="I286" s="67"/>
    </row>
    <row r="287" spans="1:9" s="29" customFormat="1" ht="30.75" customHeight="1" outlineLevel="2" x14ac:dyDescent="0.2">
      <c r="A287" s="35" t="s">
        <v>75</v>
      </c>
      <c r="B287" s="36" t="s">
        <v>166</v>
      </c>
      <c r="C287" s="37" t="s">
        <v>73</v>
      </c>
      <c r="D287" s="37" t="s">
        <v>69</v>
      </c>
      <c r="E287" s="40" t="s">
        <v>356</v>
      </c>
      <c r="F287" s="40" t="s">
        <v>6</v>
      </c>
      <c r="G287" s="77">
        <v>2614999.9900000002</v>
      </c>
      <c r="I287" s="67"/>
    </row>
    <row r="288" spans="1:9" ht="37.5" customHeight="1" outlineLevel="2" x14ac:dyDescent="0.2">
      <c r="A288" s="35" t="s">
        <v>288</v>
      </c>
      <c r="B288" s="36" t="s">
        <v>166</v>
      </c>
      <c r="C288" s="37" t="s">
        <v>73</v>
      </c>
      <c r="D288" s="37" t="s">
        <v>69</v>
      </c>
      <c r="E288" s="40" t="s">
        <v>289</v>
      </c>
      <c r="F288" s="40" t="s">
        <v>2</v>
      </c>
      <c r="G288" s="83">
        <f>G289</f>
        <v>6781476.8799999999</v>
      </c>
      <c r="I288" s="66"/>
    </row>
    <row r="289" spans="1:9" ht="30" customHeight="1" outlineLevel="2" x14ac:dyDescent="0.2">
      <c r="A289" s="35" t="s">
        <v>308</v>
      </c>
      <c r="B289" s="36" t="s">
        <v>166</v>
      </c>
      <c r="C289" s="37" t="s">
        <v>73</v>
      </c>
      <c r="D289" s="37" t="s">
        <v>69</v>
      </c>
      <c r="E289" s="40" t="s">
        <v>289</v>
      </c>
      <c r="F289" s="40" t="s">
        <v>74</v>
      </c>
      <c r="G289" s="83">
        <f>G290</f>
        <v>6781476.8799999999</v>
      </c>
      <c r="I289" s="66"/>
    </row>
    <row r="290" spans="1:9" ht="42.75" customHeight="1" outlineLevel="2" x14ac:dyDescent="0.2">
      <c r="A290" s="46" t="s">
        <v>75</v>
      </c>
      <c r="B290" s="36" t="s">
        <v>166</v>
      </c>
      <c r="C290" s="37" t="s">
        <v>73</v>
      </c>
      <c r="D290" s="37" t="s">
        <v>69</v>
      </c>
      <c r="E290" s="40" t="s">
        <v>289</v>
      </c>
      <c r="F290" s="40" t="s">
        <v>6</v>
      </c>
      <c r="G290" s="77">
        <v>6781476.8799999999</v>
      </c>
      <c r="I290" s="66"/>
    </row>
    <row r="291" spans="1:9" s="29" customFormat="1" ht="30.75" customHeight="1" outlineLevel="5" x14ac:dyDescent="0.2">
      <c r="A291" s="35" t="s">
        <v>290</v>
      </c>
      <c r="B291" s="37" t="s">
        <v>166</v>
      </c>
      <c r="C291" s="37" t="s">
        <v>73</v>
      </c>
      <c r="D291" s="40" t="s">
        <v>69</v>
      </c>
      <c r="E291" s="40" t="s">
        <v>291</v>
      </c>
      <c r="F291" s="40" t="s">
        <v>2</v>
      </c>
      <c r="G291" s="84">
        <f>G292</f>
        <v>209736.4</v>
      </c>
      <c r="I291" s="67"/>
    </row>
    <row r="292" spans="1:9" s="29" customFormat="1" ht="30.75" customHeight="1" outlineLevel="5" x14ac:dyDescent="0.2">
      <c r="A292" s="35" t="s">
        <v>308</v>
      </c>
      <c r="B292" s="37" t="s">
        <v>166</v>
      </c>
      <c r="C292" s="37" t="s">
        <v>73</v>
      </c>
      <c r="D292" s="40" t="s">
        <v>69</v>
      </c>
      <c r="E292" s="40" t="s">
        <v>291</v>
      </c>
      <c r="F292" s="40" t="s">
        <v>74</v>
      </c>
      <c r="G292" s="84">
        <f>G293</f>
        <v>209736.4</v>
      </c>
      <c r="I292" s="67"/>
    </row>
    <row r="293" spans="1:9" s="29" customFormat="1" ht="30.75" customHeight="1" outlineLevel="5" x14ac:dyDescent="0.2">
      <c r="A293" s="35" t="s">
        <v>75</v>
      </c>
      <c r="B293" s="37" t="s">
        <v>166</v>
      </c>
      <c r="C293" s="37" t="s">
        <v>73</v>
      </c>
      <c r="D293" s="40" t="s">
        <v>69</v>
      </c>
      <c r="E293" s="40" t="s">
        <v>291</v>
      </c>
      <c r="F293" s="40" t="s">
        <v>6</v>
      </c>
      <c r="G293" s="92">
        <v>209736.4</v>
      </c>
      <c r="I293" s="67"/>
    </row>
    <row r="294" spans="1:9" s="29" customFormat="1" ht="30.75" customHeight="1" outlineLevel="5" x14ac:dyDescent="0.2">
      <c r="A294" s="35" t="s">
        <v>459</v>
      </c>
      <c r="B294" s="37" t="s">
        <v>166</v>
      </c>
      <c r="C294" s="37" t="s">
        <v>73</v>
      </c>
      <c r="D294" s="40" t="s">
        <v>69</v>
      </c>
      <c r="E294" s="40" t="s">
        <v>460</v>
      </c>
      <c r="F294" s="40" t="s">
        <v>2</v>
      </c>
      <c r="G294" s="85">
        <f>G295</f>
        <v>7145074.7400000002</v>
      </c>
      <c r="I294" s="67"/>
    </row>
    <row r="295" spans="1:9" s="29" customFormat="1" ht="57.75" customHeight="1" outlineLevel="5" x14ac:dyDescent="0.2">
      <c r="A295" s="35" t="s">
        <v>292</v>
      </c>
      <c r="B295" s="37" t="s">
        <v>166</v>
      </c>
      <c r="C295" s="37" t="s">
        <v>73</v>
      </c>
      <c r="D295" s="40" t="s">
        <v>69</v>
      </c>
      <c r="E295" s="40" t="s">
        <v>293</v>
      </c>
      <c r="F295" s="40" t="s">
        <v>2</v>
      </c>
      <c r="G295" s="84">
        <f>G296</f>
        <v>7145074.7400000002</v>
      </c>
      <c r="I295" s="67"/>
    </row>
    <row r="296" spans="1:9" s="29" customFormat="1" ht="30.75" customHeight="1" outlineLevel="5" x14ac:dyDescent="0.2">
      <c r="A296" s="35" t="s">
        <v>308</v>
      </c>
      <c r="B296" s="37" t="s">
        <v>166</v>
      </c>
      <c r="C296" s="37" t="s">
        <v>73</v>
      </c>
      <c r="D296" s="40" t="s">
        <v>69</v>
      </c>
      <c r="E296" s="40" t="s">
        <v>293</v>
      </c>
      <c r="F296" s="40" t="s">
        <v>74</v>
      </c>
      <c r="G296" s="84">
        <f>G297</f>
        <v>7145074.7400000002</v>
      </c>
      <c r="I296" s="67"/>
    </row>
    <row r="297" spans="1:9" s="29" customFormat="1" ht="30.75" customHeight="1" outlineLevel="5" x14ac:dyDescent="0.2">
      <c r="A297" s="35" t="s">
        <v>75</v>
      </c>
      <c r="B297" s="37" t="s">
        <v>166</v>
      </c>
      <c r="C297" s="37" t="s">
        <v>73</v>
      </c>
      <c r="D297" s="40" t="s">
        <v>69</v>
      </c>
      <c r="E297" s="40" t="s">
        <v>293</v>
      </c>
      <c r="F297" s="40" t="s">
        <v>6</v>
      </c>
      <c r="G297" s="92">
        <v>7145074.7400000002</v>
      </c>
      <c r="I297" s="67"/>
    </row>
    <row r="298" spans="1:9" ht="25.5" outlineLevel="2" x14ac:dyDescent="0.2">
      <c r="A298" s="35" t="s">
        <v>22</v>
      </c>
      <c r="B298" s="36" t="s">
        <v>166</v>
      </c>
      <c r="C298" s="37" t="s">
        <v>73</v>
      </c>
      <c r="D298" s="37" t="s">
        <v>73</v>
      </c>
      <c r="E298" s="40" t="s">
        <v>61</v>
      </c>
      <c r="F298" s="40" t="s">
        <v>2</v>
      </c>
      <c r="G298" s="83">
        <f t="shared" ref="G298:G302" si="12">G299</f>
        <v>2547.4699999999998</v>
      </c>
      <c r="I298" s="66"/>
    </row>
    <row r="299" spans="1:9" ht="25.5" outlineLevel="2" x14ac:dyDescent="0.2">
      <c r="A299" s="42" t="s">
        <v>4</v>
      </c>
      <c r="B299" s="36" t="s">
        <v>166</v>
      </c>
      <c r="C299" s="37" t="s">
        <v>73</v>
      </c>
      <c r="D299" s="37" t="s">
        <v>73</v>
      </c>
      <c r="E299" s="40" t="s">
        <v>63</v>
      </c>
      <c r="F299" s="40" t="s">
        <v>2</v>
      </c>
      <c r="G299" s="83">
        <f t="shared" si="12"/>
        <v>2547.4699999999998</v>
      </c>
      <c r="I299" s="66"/>
    </row>
    <row r="300" spans="1:9" ht="33.75" customHeight="1" outlineLevel="3" x14ac:dyDescent="0.2">
      <c r="A300" s="38" t="s">
        <v>64</v>
      </c>
      <c r="B300" s="36" t="s">
        <v>166</v>
      </c>
      <c r="C300" s="37" t="s">
        <v>73</v>
      </c>
      <c r="D300" s="37" t="s">
        <v>73</v>
      </c>
      <c r="E300" s="40" t="s">
        <v>65</v>
      </c>
      <c r="F300" s="40" t="s">
        <v>2</v>
      </c>
      <c r="G300" s="83">
        <f t="shared" si="12"/>
        <v>2547.4699999999998</v>
      </c>
      <c r="I300" s="66"/>
    </row>
    <row r="301" spans="1:9" ht="40.5" customHeight="1" outlineLevel="5" x14ac:dyDescent="0.2">
      <c r="A301" s="35" t="s">
        <v>49</v>
      </c>
      <c r="B301" s="36" t="s">
        <v>166</v>
      </c>
      <c r="C301" s="37" t="s">
        <v>73</v>
      </c>
      <c r="D301" s="37" t="s">
        <v>73</v>
      </c>
      <c r="E301" s="40" t="s">
        <v>99</v>
      </c>
      <c r="F301" s="40" t="s">
        <v>2</v>
      </c>
      <c r="G301" s="83">
        <f t="shared" si="12"/>
        <v>2547.4699999999998</v>
      </c>
      <c r="I301" s="66"/>
    </row>
    <row r="302" spans="1:9" ht="34.5" customHeight="1" outlineLevel="2" x14ac:dyDescent="0.2">
      <c r="A302" s="44" t="s">
        <v>308</v>
      </c>
      <c r="B302" s="36" t="s">
        <v>166</v>
      </c>
      <c r="C302" s="37" t="s">
        <v>73</v>
      </c>
      <c r="D302" s="37" t="s">
        <v>73</v>
      </c>
      <c r="E302" s="40" t="s">
        <v>99</v>
      </c>
      <c r="F302" s="40" t="s">
        <v>74</v>
      </c>
      <c r="G302" s="83">
        <f t="shared" si="12"/>
        <v>2547.4699999999998</v>
      </c>
      <c r="I302" s="66"/>
    </row>
    <row r="303" spans="1:9" ht="36" customHeight="1" outlineLevel="5" x14ac:dyDescent="0.2">
      <c r="A303" s="44" t="s">
        <v>75</v>
      </c>
      <c r="B303" s="36" t="s">
        <v>166</v>
      </c>
      <c r="C303" s="37" t="s">
        <v>73</v>
      </c>
      <c r="D303" s="37" t="s">
        <v>73</v>
      </c>
      <c r="E303" s="40" t="s">
        <v>99</v>
      </c>
      <c r="F303" s="40" t="s">
        <v>6</v>
      </c>
      <c r="G303" s="77">
        <v>2547.4699999999998</v>
      </c>
      <c r="I303" s="66"/>
    </row>
    <row r="304" spans="1:9" ht="32.25" customHeight="1" outlineLevel="5" x14ac:dyDescent="0.2">
      <c r="A304" s="44" t="s">
        <v>23</v>
      </c>
      <c r="B304" s="36" t="s">
        <v>166</v>
      </c>
      <c r="C304" s="37" t="s">
        <v>100</v>
      </c>
      <c r="D304" s="37" t="s">
        <v>60</v>
      </c>
      <c r="E304" s="37" t="s">
        <v>61</v>
      </c>
      <c r="F304" s="37" t="s">
        <v>2</v>
      </c>
      <c r="G304" s="86">
        <f>G310+G305</f>
        <v>4983263</v>
      </c>
      <c r="I304" s="66"/>
    </row>
    <row r="305" spans="1:9" s="29" customFormat="1" ht="32.25" customHeight="1" outlineLevel="5" x14ac:dyDescent="0.2">
      <c r="A305" s="44" t="s">
        <v>322</v>
      </c>
      <c r="B305" s="36" t="s">
        <v>166</v>
      </c>
      <c r="C305" s="37" t="s">
        <v>100</v>
      </c>
      <c r="D305" s="37" t="s">
        <v>73</v>
      </c>
      <c r="E305" s="37" t="s">
        <v>61</v>
      </c>
      <c r="F305" s="37" t="s">
        <v>2</v>
      </c>
      <c r="G305" s="86">
        <f>G306</f>
        <v>159150</v>
      </c>
      <c r="I305" s="67"/>
    </row>
    <row r="306" spans="1:9" s="29" customFormat="1" ht="32.25" customHeight="1" outlineLevel="5" x14ac:dyDescent="0.2">
      <c r="A306" s="45" t="s">
        <v>323</v>
      </c>
      <c r="B306" s="36" t="s">
        <v>166</v>
      </c>
      <c r="C306" s="37" t="s">
        <v>100</v>
      </c>
      <c r="D306" s="37" t="s">
        <v>73</v>
      </c>
      <c r="E306" s="37" t="s">
        <v>324</v>
      </c>
      <c r="F306" s="37" t="s">
        <v>2</v>
      </c>
      <c r="G306" s="86">
        <f>G307</f>
        <v>159150</v>
      </c>
      <c r="I306" s="67"/>
    </row>
    <row r="307" spans="1:9" s="29" customFormat="1" ht="39" customHeight="1" outlineLevel="5" x14ac:dyDescent="0.2">
      <c r="A307" s="35" t="s">
        <v>325</v>
      </c>
      <c r="B307" s="36" t="s">
        <v>166</v>
      </c>
      <c r="C307" s="37" t="s">
        <v>100</v>
      </c>
      <c r="D307" s="37" t="s">
        <v>73</v>
      </c>
      <c r="E307" s="37" t="s">
        <v>326</v>
      </c>
      <c r="F307" s="37" t="s">
        <v>2</v>
      </c>
      <c r="G307" s="86">
        <f>G308</f>
        <v>159150</v>
      </c>
      <c r="I307" s="67"/>
    </row>
    <row r="308" spans="1:9" s="29" customFormat="1" ht="33" customHeight="1" outlineLevel="5" x14ac:dyDescent="0.2">
      <c r="A308" s="44" t="s">
        <v>152</v>
      </c>
      <c r="B308" s="36" t="s">
        <v>166</v>
      </c>
      <c r="C308" s="37" t="s">
        <v>100</v>
      </c>
      <c r="D308" s="37" t="s">
        <v>73</v>
      </c>
      <c r="E308" s="37" t="s">
        <v>326</v>
      </c>
      <c r="F308" s="37" t="s">
        <v>74</v>
      </c>
      <c r="G308" s="86">
        <f>G309</f>
        <v>159150</v>
      </c>
      <c r="I308" s="67"/>
    </row>
    <row r="309" spans="1:9" s="29" customFormat="1" ht="32.25" customHeight="1" outlineLevel="5" x14ac:dyDescent="0.2">
      <c r="A309" s="44" t="s">
        <v>205</v>
      </c>
      <c r="B309" s="36" t="s">
        <v>166</v>
      </c>
      <c r="C309" s="37" t="s">
        <v>100</v>
      </c>
      <c r="D309" s="37" t="s">
        <v>73</v>
      </c>
      <c r="E309" s="37" t="s">
        <v>326</v>
      </c>
      <c r="F309" s="37" t="s">
        <v>6</v>
      </c>
      <c r="G309" s="76">
        <v>159150</v>
      </c>
      <c r="I309" s="67"/>
    </row>
    <row r="310" spans="1:9" ht="20.25" customHeight="1" outlineLevel="5" x14ac:dyDescent="0.2">
      <c r="A310" s="35" t="s">
        <v>28</v>
      </c>
      <c r="B310" s="36" t="s">
        <v>166</v>
      </c>
      <c r="C310" s="37" t="s">
        <v>100</v>
      </c>
      <c r="D310" s="37" t="s">
        <v>92</v>
      </c>
      <c r="E310" s="37" t="s">
        <v>61</v>
      </c>
      <c r="F310" s="48" t="s">
        <v>2</v>
      </c>
      <c r="G310" s="86">
        <f>G311+G316</f>
        <v>4824113</v>
      </c>
      <c r="I310" s="66"/>
    </row>
    <row r="311" spans="1:9" ht="28.5" customHeight="1" outlineLevel="5" x14ac:dyDescent="0.2">
      <c r="A311" s="35" t="s">
        <v>242</v>
      </c>
      <c r="B311" s="36" t="s">
        <v>166</v>
      </c>
      <c r="C311" s="37" t="s">
        <v>100</v>
      </c>
      <c r="D311" s="37" t="s">
        <v>92</v>
      </c>
      <c r="E311" s="37" t="s">
        <v>101</v>
      </c>
      <c r="F311" s="37" t="s">
        <v>2</v>
      </c>
      <c r="G311" s="86">
        <f t="shared" ref="G311:G314" si="13">G312</f>
        <v>2941610</v>
      </c>
      <c r="I311" s="66"/>
    </row>
    <row r="312" spans="1:9" ht="33" customHeight="1" outlineLevel="5" x14ac:dyDescent="0.2">
      <c r="A312" s="35" t="s">
        <v>243</v>
      </c>
      <c r="B312" s="36" t="s">
        <v>166</v>
      </c>
      <c r="C312" s="37" t="s">
        <v>100</v>
      </c>
      <c r="D312" s="37" t="s">
        <v>92</v>
      </c>
      <c r="E312" s="37" t="s">
        <v>147</v>
      </c>
      <c r="F312" s="37" t="s">
        <v>2</v>
      </c>
      <c r="G312" s="86">
        <f t="shared" si="13"/>
        <v>2941610</v>
      </c>
      <c r="I312" s="66"/>
    </row>
    <row r="313" spans="1:9" ht="45" customHeight="1" outlineLevel="5" x14ac:dyDescent="0.2">
      <c r="A313" s="39" t="s">
        <v>261</v>
      </c>
      <c r="B313" s="36" t="s">
        <v>166</v>
      </c>
      <c r="C313" s="37" t="s">
        <v>100</v>
      </c>
      <c r="D313" s="37" t="s">
        <v>92</v>
      </c>
      <c r="E313" s="40" t="s">
        <v>125</v>
      </c>
      <c r="F313" s="40" t="s">
        <v>2</v>
      </c>
      <c r="G313" s="83">
        <f t="shared" si="13"/>
        <v>2941610</v>
      </c>
      <c r="I313" s="66"/>
    </row>
    <row r="314" spans="1:9" ht="71.25" customHeight="1" outlineLevel="5" x14ac:dyDescent="0.2">
      <c r="A314" s="35" t="s">
        <v>188</v>
      </c>
      <c r="B314" s="36" t="s">
        <v>166</v>
      </c>
      <c r="C314" s="37" t="s">
        <v>100</v>
      </c>
      <c r="D314" s="37" t="s">
        <v>92</v>
      </c>
      <c r="E314" s="40" t="s">
        <v>125</v>
      </c>
      <c r="F314" s="40" t="s">
        <v>67</v>
      </c>
      <c r="G314" s="83">
        <f t="shared" si="13"/>
        <v>2941610</v>
      </c>
      <c r="I314" s="66"/>
    </row>
    <row r="315" spans="1:9" ht="31.5" customHeight="1" outlineLevel="5" x14ac:dyDescent="0.2">
      <c r="A315" s="35" t="s">
        <v>189</v>
      </c>
      <c r="B315" s="36" t="s">
        <v>166</v>
      </c>
      <c r="C315" s="37" t="s">
        <v>100</v>
      </c>
      <c r="D315" s="37" t="s">
        <v>92</v>
      </c>
      <c r="E315" s="40" t="s">
        <v>125</v>
      </c>
      <c r="F315" s="40" t="s">
        <v>5</v>
      </c>
      <c r="G315" s="77">
        <v>2941610</v>
      </c>
      <c r="I315" s="66"/>
    </row>
    <row r="316" spans="1:9" ht="25.5" outlineLevel="5" x14ac:dyDescent="0.2">
      <c r="A316" s="35" t="s">
        <v>4</v>
      </c>
      <c r="B316" s="36" t="s">
        <v>166</v>
      </c>
      <c r="C316" s="37" t="s">
        <v>100</v>
      </c>
      <c r="D316" s="37" t="s">
        <v>92</v>
      </c>
      <c r="E316" s="40" t="s">
        <v>63</v>
      </c>
      <c r="F316" s="40" t="s">
        <v>2</v>
      </c>
      <c r="G316" s="83">
        <f>G317</f>
        <v>1882503</v>
      </c>
      <c r="I316" s="66"/>
    </row>
    <row r="317" spans="1:9" ht="25.5" outlineLevel="5" x14ac:dyDescent="0.2">
      <c r="A317" s="38" t="s">
        <v>64</v>
      </c>
      <c r="B317" s="36" t="s">
        <v>166</v>
      </c>
      <c r="C317" s="37" t="s">
        <v>100</v>
      </c>
      <c r="D317" s="37" t="s">
        <v>92</v>
      </c>
      <c r="E317" s="40" t="s">
        <v>65</v>
      </c>
      <c r="F317" s="40" t="s">
        <v>2</v>
      </c>
      <c r="G317" s="83">
        <f>G318</f>
        <v>1882503</v>
      </c>
      <c r="I317" s="66"/>
    </row>
    <row r="318" spans="1:9" ht="38.25" outlineLevel="5" x14ac:dyDescent="0.2">
      <c r="A318" s="35" t="s">
        <v>184</v>
      </c>
      <c r="B318" s="36" t="s">
        <v>166</v>
      </c>
      <c r="C318" s="37" t="s">
        <v>100</v>
      </c>
      <c r="D318" s="37" t="s">
        <v>92</v>
      </c>
      <c r="E318" s="40" t="s">
        <v>181</v>
      </c>
      <c r="F318" s="40" t="s">
        <v>2</v>
      </c>
      <c r="G318" s="83">
        <f>G319+G321</f>
        <v>1882503</v>
      </c>
      <c r="I318" s="66"/>
    </row>
    <row r="319" spans="1:9" ht="65.25" customHeight="1" outlineLevel="5" x14ac:dyDescent="0.2">
      <c r="A319" s="35" t="s">
        <v>188</v>
      </c>
      <c r="B319" s="36" t="s">
        <v>166</v>
      </c>
      <c r="C319" s="37" t="s">
        <v>100</v>
      </c>
      <c r="D319" s="37" t="s">
        <v>92</v>
      </c>
      <c r="E319" s="40" t="s">
        <v>181</v>
      </c>
      <c r="F319" s="40" t="s">
        <v>67</v>
      </c>
      <c r="G319" s="83">
        <f>G320</f>
        <v>1352866.88</v>
      </c>
      <c r="I319" s="66"/>
    </row>
    <row r="320" spans="1:9" ht="25.5" outlineLevel="5" x14ac:dyDescent="0.2">
      <c r="A320" s="35" t="s">
        <v>191</v>
      </c>
      <c r="B320" s="36" t="s">
        <v>166</v>
      </c>
      <c r="C320" s="37" t="s">
        <v>100</v>
      </c>
      <c r="D320" s="37" t="s">
        <v>92</v>
      </c>
      <c r="E320" s="40" t="s">
        <v>181</v>
      </c>
      <c r="F320" s="40" t="s">
        <v>5</v>
      </c>
      <c r="G320" s="77">
        <v>1352866.88</v>
      </c>
      <c r="I320" s="66"/>
    </row>
    <row r="321" spans="1:9" ht="30" customHeight="1" outlineLevel="5" x14ac:dyDescent="0.2">
      <c r="A321" s="35" t="s">
        <v>308</v>
      </c>
      <c r="B321" s="36" t="s">
        <v>166</v>
      </c>
      <c r="C321" s="37" t="s">
        <v>100</v>
      </c>
      <c r="D321" s="37" t="s">
        <v>92</v>
      </c>
      <c r="E321" s="40" t="s">
        <v>181</v>
      </c>
      <c r="F321" s="40" t="s">
        <v>74</v>
      </c>
      <c r="G321" s="83">
        <f>G322</f>
        <v>529636.12</v>
      </c>
      <c r="I321" s="66"/>
    </row>
    <row r="322" spans="1:9" ht="27" customHeight="1" outlineLevel="5" x14ac:dyDescent="0.2">
      <c r="A322" s="35" t="s">
        <v>205</v>
      </c>
      <c r="B322" s="36" t="s">
        <v>166</v>
      </c>
      <c r="C322" s="37" t="s">
        <v>100</v>
      </c>
      <c r="D322" s="37" t="s">
        <v>92</v>
      </c>
      <c r="E322" s="40" t="s">
        <v>181</v>
      </c>
      <c r="F322" s="40" t="s">
        <v>6</v>
      </c>
      <c r="G322" s="77">
        <v>529636.12</v>
      </c>
      <c r="I322" s="66"/>
    </row>
    <row r="323" spans="1:9" ht="24" customHeight="1" outlineLevel="5" x14ac:dyDescent="0.2">
      <c r="A323" s="44" t="s">
        <v>30</v>
      </c>
      <c r="B323" s="36" t="s">
        <v>166</v>
      </c>
      <c r="C323" s="37" t="s">
        <v>91</v>
      </c>
      <c r="D323" s="37" t="s">
        <v>60</v>
      </c>
      <c r="E323" s="37" t="s">
        <v>61</v>
      </c>
      <c r="F323" s="37" t="s">
        <v>2</v>
      </c>
      <c r="G323" s="86">
        <f t="shared" ref="G323:G332" si="14">G324</f>
        <v>4354862.62</v>
      </c>
      <c r="I323" s="66"/>
    </row>
    <row r="324" spans="1:9" ht="28.5" customHeight="1" outlineLevel="5" x14ac:dyDescent="0.2">
      <c r="A324" s="35" t="s">
        <v>32</v>
      </c>
      <c r="B324" s="36" t="s">
        <v>166</v>
      </c>
      <c r="C324" s="37" t="s">
        <v>91</v>
      </c>
      <c r="D324" s="37" t="s">
        <v>72</v>
      </c>
      <c r="E324" s="37" t="s">
        <v>61</v>
      </c>
      <c r="F324" s="37" t="s">
        <v>2</v>
      </c>
      <c r="G324" s="86">
        <f t="shared" si="14"/>
        <v>4354862.62</v>
      </c>
      <c r="I324" s="66"/>
    </row>
    <row r="325" spans="1:9" ht="42" customHeight="1" outlineLevel="5" x14ac:dyDescent="0.2">
      <c r="A325" s="46" t="s">
        <v>229</v>
      </c>
      <c r="B325" s="36" t="s">
        <v>166</v>
      </c>
      <c r="C325" s="37" t="s">
        <v>91</v>
      </c>
      <c r="D325" s="37" t="s">
        <v>72</v>
      </c>
      <c r="E325" s="37" t="s">
        <v>117</v>
      </c>
      <c r="F325" s="37" t="s">
        <v>2</v>
      </c>
      <c r="G325" s="86">
        <f>G330+G326</f>
        <v>4354862.62</v>
      </c>
      <c r="I325" s="66"/>
    </row>
    <row r="326" spans="1:9" s="29" customFormat="1" ht="36" customHeight="1" outlineLevel="5" x14ac:dyDescent="0.2">
      <c r="A326" s="46" t="s">
        <v>231</v>
      </c>
      <c r="B326" s="36" t="s">
        <v>166</v>
      </c>
      <c r="C326" s="37" t="s">
        <v>91</v>
      </c>
      <c r="D326" s="37" t="s">
        <v>72</v>
      </c>
      <c r="E326" s="37" t="s">
        <v>126</v>
      </c>
      <c r="F326" s="37" t="s">
        <v>2</v>
      </c>
      <c r="G326" s="86">
        <f>G327</f>
        <v>2428192.62</v>
      </c>
      <c r="I326" s="67"/>
    </row>
    <row r="327" spans="1:9" s="29" customFormat="1" ht="42" customHeight="1" outlineLevel="5" x14ac:dyDescent="0.2">
      <c r="A327" s="46" t="s">
        <v>327</v>
      </c>
      <c r="B327" s="36" t="s">
        <v>166</v>
      </c>
      <c r="C327" s="37" t="s">
        <v>91</v>
      </c>
      <c r="D327" s="37" t="s">
        <v>72</v>
      </c>
      <c r="E327" s="37" t="s">
        <v>328</v>
      </c>
      <c r="F327" s="37" t="s">
        <v>2</v>
      </c>
      <c r="G327" s="86">
        <f>G328</f>
        <v>2428192.62</v>
      </c>
      <c r="I327" s="67"/>
    </row>
    <row r="328" spans="1:9" ht="34.5" customHeight="1" x14ac:dyDescent="0.2">
      <c r="A328" s="46" t="s">
        <v>310</v>
      </c>
      <c r="B328" s="36" t="s">
        <v>166</v>
      </c>
      <c r="C328" s="40" t="s">
        <v>91</v>
      </c>
      <c r="D328" s="40" t="s">
        <v>72</v>
      </c>
      <c r="E328" s="40" t="s">
        <v>328</v>
      </c>
      <c r="F328" s="40" t="s">
        <v>177</v>
      </c>
      <c r="G328" s="83">
        <f>G329</f>
        <v>2428192.62</v>
      </c>
      <c r="I328" s="66"/>
    </row>
    <row r="329" spans="1:9" s="29" customFormat="1" x14ac:dyDescent="0.2">
      <c r="A329" s="46" t="s">
        <v>178</v>
      </c>
      <c r="B329" s="36" t="s">
        <v>166</v>
      </c>
      <c r="C329" s="40" t="s">
        <v>91</v>
      </c>
      <c r="D329" s="40" t="s">
        <v>72</v>
      </c>
      <c r="E329" s="40" t="s">
        <v>328</v>
      </c>
      <c r="F329" s="40" t="s">
        <v>179</v>
      </c>
      <c r="G329" s="77">
        <v>2428192.62</v>
      </c>
      <c r="I329" s="67"/>
    </row>
    <row r="330" spans="1:9" ht="38.25" customHeight="1" outlineLevel="5" x14ac:dyDescent="0.2">
      <c r="A330" s="46" t="s">
        <v>150</v>
      </c>
      <c r="B330" s="36" t="s">
        <v>166</v>
      </c>
      <c r="C330" s="37" t="s">
        <v>91</v>
      </c>
      <c r="D330" s="37" t="s">
        <v>72</v>
      </c>
      <c r="E330" s="37" t="s">
        <v>151</v>
      </c>
      <c r="F330" s="37" t="s">
        <v>2</v>
      </c>
      <c r="G330" s="86">
        <f t="shared" si="14"/>
        <v>1926670</v>
      </c>
      <c r="I330" s="66"/>
    </row>
    <row r="331" spans="1:9" ht="42" customHeight="1" outlineLevel="5" x14ac:dyDescent="0.2">
      <c r="A331" s="39" t="s">
        <v>261</v>
      </c>
      <c r="B331" s="36" t="s">
        <v>166</v>
      </c>
      <c r="C331" s="37" t="s">
        <v>91</v>
      </c>
      <c r="D331" s="37" t="s">
        <v>72</v>
      </c>
      <c r="E331" s="37" t="s">
        <v>137</v>
      </c>
      <c r="F331" s="37" t="s">
        <v>2</v>
      </c>
      <c r="G331" s="83">
        <f t="shared" si="14"/>
        <v>1926670</v>
      </c>
      <c r="I331" s="66"/>
    </row>
    <row r="332" spans="1:9" ht="72" customHeight="1" outlineLevel="5" x14ac:dyDescent="0.2">
      <c r="A332" s="35" t="s">
        <v>188</v>
      </c>
      <c r="B332" s="36" t="s">
        <v>166</v>
      </c>
      <c r="C332" s="37" t="s">
        <v>91</v>
      </c>
      <c r="D332" s="37" t="s">
        <v>72</v>
      </c>
      <c r="E332" s="37" t="s">
        <v>137</v>
      </c>
      <c r="F332" s="37" t="s">
        <v>67</v>
      </c>
      <c r="G332" s="83">
        <f t="shared" si="14"/>
        <v>1926670</v>
      </c>
      <c r="I332" s="66"/>
    </row>
    <row r="333" spans="1:9" ht="34.5" customHeight="1" outlineLevel="5" x14ac:dyDescent="0.2">
      <c r="A333" s="35" t="s">
        <v>189</v>
      </c>
      <c r="B333" s="36" t="s">
        <v>166</v>
      </c>
      <c r="C333" s="37" t="s">
        <v>91</v>
      </c>
      <c r="D333" s="37" t="s">
        <v>72</v>
      </c>
      <c r="E333" s="37" t="s">
        <v>137</v>
      </c>
      <c r="F333" s="37" t="s">
        <v>5</v>
      </c>
      <c r="G333" s="77">
        <v>1926670</v>
      </c>
      <c r="I333" s="66"/>
    </row>
    <row r="334" spans="1:9" ht="20.25" customHeight="1" outlineLevel="5" x14ac:dyDescent="0.2">
      <c r="A334" s="39" t="s">
        <v>33</v>
      </c>
      <c r="B334" s="36" t="s">
        <v>166</v>
      </c>
      <c r="C334" s="40" t="s">
        <v>132</v>
      </c>
      <c r="D334" s="40" t="s">
        <v>60</v>
      </c>
      <c r="E334" s="40" t="s">
        <v>61</v>
      </c>
      <c r="F334" s="40" t="s">
        <v>2</v>
      </c>
      <c r="G334" s="83">
        <f>G335+G341</f>
        <v>39209055.909999996</v>
      </c>
      <c r="I334" s="66"/>
    </row>
    <row r="335" spans="1:9" ht="19.5" customHeight="1" outlineLevel="5" x14ac:dyDescent="0.2">
      <c r="A335" s="35" t="s">
        <v>34</v>
      </c>
      <c r="B335" s="36" t="s">
        <v>166</v>
      </c>
      <c r="C335" s="40" t="s">
        <v>132</v>
      </c>
      <c r="D335" s="40" t="s">
        <v>59</v>
      </c>
      <c r="E335" s="40" t="s">
        <v>61</v>
      </c>
      <c r="F335" s="40" t="s">
        <v>2</v>
      </c>
      <c r="G335" s="83">
        <f>G336</f>
        <v>2385600</v>
      </c>
      <c r="I335" s="66"/>
    </row>
    <row r="336" spans="1:9" ht="30.75" customHeight="1" x14ac:dyDescent="0.2">
      <c r="A336" s="38" t="s">
        <v>4</v>
      </c>
      <c r="B336" s="36" t="s">
        <v>166</v>
      </c>
      <c r="C336" s="40" t="s">
        <v>132</v>
      </c>
      <c r="D336" s="40" t="s">
        <v>59</v>
      </c>
      <c r="E336" s="40" t="s">
        <v>63</v>
      </c>
      <c r="F336" s="40" t="s">
        <v>2</v>
      </c>
      <c r="G336" s="83">
        <f>G338</f>
        <v>2385600</v>
      </c>
      <c r="I336" s="66"/>
    </row>
    <row r="337" spans="1:9" ht="30" customHeight="1" x14ac:dyDescent="0.2">
      <c r="A337" s="38" t="s">
        <v>64</v>
      </c>
      <c r="B337" s="36" t="s">
        <v>166</v>
      </c>
      <c r="C337" s="40" t="s">
        <v>132</v>
      </c>
      <c r="D337" s="40" t="s">
        <v>59</v>
      </c>
      <c r="E337" s="40" t="s">
        <v>65</v>
      </c>
      <c r="F337" s="40" t="s">
        <v>2</v>
      </c>
      <c r="G337" s="83">
        <f>G338</f>
        <v>2385600</v>
      </c>
      <c r="I337" s="66"/>
    </row>
    <row r="338" spans="1:9" ht="22.5" customHeight="1" x14ac:dyDescent="0.2">
      <c r="A338" s="35" t="s">
        <v>35</v>
      </c>
      <c r="B338" s="36" t="s">
        <v>166</v>
      </c>
      <c r="C338" s="40" t="s">
        <v>132</v>
      </c>
      <c r="D338" s="40" t="s">
        <v>59</v>
      </c>
      <c r="E338" s="40" t="s">
        <v>133</v>
      </c>
      <c r="F338" s="40" t="s">
        <v>2</v>
      </c>
      <c r="G338" s="83">
        <f>G340</f>
        <v>2385600</v>
      </c>
      <c r="I338" s="66"/>
    </row>
    <row r="339" spans="1:9" ht="18" customHeight="1" x14ac:dyDescent="0.2">
      <c r="A339" s="35" t="s">
        <v>122</v>
      </c>
      <c r="B339" s="36" t="s">
        <v>166</v>
      </c>
      <c r="C339" s="40" t="s">
        <v>132</v>
      </c>
      <c r="D339" s="40" t="s">
        <v>59</v>
      </c>
      <c r="E339" s="40" t="s">
        <v>133</v>
      </c>
      <c r="F339" s="40" t="s">
        <v>123</v>
      </c>
      <c r="G339" s="83">
        <f>G340</f>
        <v>2385600</v>
      </c>
      <c r="I339" s="66"/>
    </row>
    <row r="340" spans="1:9" ht="20.25" customHeight="1" x14ac:dyDescent="0.2">
      <c r="A340" s="35" t="s">
        <v>36</v>
      </c>
      <c r="B340" s="36" t="s">
        <v>166</v>
      </c>
      <c r="C340" s="40" t="s">
        <v>132</v>
      </c>
      <c r="D340" s="40" t="s">
        <v>59</v>
      </c>
      <c r="E340" s="40" t="s">
        <v>133</v>
      </c>
      <c r="F340" s="40" t="s">
        <v>37</v>
      </c>
      <c r="G340" s="77">
        <v>2385600</v>
      </c>
      <c r="I340" s="66"/>
    </row>
    <row r="341" spans="1:9" ht="17.25" customHeight="1" x14ac:dyDescent="0.2">
      <c r="A341" s="46" t="s">
        <v>38</v>
      </c>
      <c r="B341" s="36" t="s">
        <v>166</v>
      </c>
      <c r="C341" s="40" t="s">
        <v>132</v>
      </c>
      <c r="D341" s="40" t="s">
        <v>72</v>
      </c>
      <c r="E341" s="40" t="s">
        <v>61</v>
      </c>
      <c r="F341" s="40" t="s">
        <v>2</v>
      </c>
      <c r="G341" s="83">
        <f>G342+G349</f>
        <v>36823455.909999996</v>
      </c>
      <c r="I341" s="66"/>
    </row>
    <row r="342" spans="1:9" ht="32.25" customHeight="1" x14ac:dyDescent="0.2">
      <c r="A342" s="46" t="s">
        <v>264</v>
      </c>
      <c r="B342" s="36" t="s">
        <v>166</v>
      </c>
      <c r="C342" s="40" t="s">
        <v>132</v>
      </c>
      <c r="D342" s="40" t="s">
        <v>72</v>
      </c>
      <c r="E342" s="40" t="s">
        <v>139</v>
      </c>
      <c r="F342" s="40" t="s">
        <v>2</v>
      </c>
      <c r="G342" s="83">
        <f>G343</f>
        <v>16498497.6</v>
      </c>
      <c r="I342" s="66"/>
    </row>
    <row r="343" spans="1:9" ht="57.75" customHeight="1" x14ac:dyDescent="0.2">
      <c r="A343" s="46" t="s">
        <v>238</v>
      </c>
      <c r="B343" s="36" t="s">
        <v>166</v>
      </c>
      <c r="C343" s="40" t="s">
        <v>132</v>
      </c>
      <c r="D343" s="40" t="s">
        <v>72</v>
      </c>
      <c r="E343" s="40" t="s">
        <v>265</v>
      </c>
      <c r="F343" s="40" t="s">
        <v>2</v>
      </c>
      <c r="G343" s="83">
        <f>G344</f>
        <v>16498497.6</v>
      </c>
      <c r="I343" s="66"/>
    </row>
    <row r="344" spans="1:9" ht="55.5" customHeight="1" x14ac:dyDescent="0.2">
      <c r="A344" s="46" t="s">
        <v>237</v>
      </c>
      <c r="B344" s="36" t="s">
        <v>166</v>
      </c>
      <c r="C344" s="40" t="s">
        <v>132</v>
      </c>
      <c r="D344" s="40" t="s">
        <v>72</v>
      </c>
      <c r="E344" s="40" t="s">
        <v>266</v>
      </c>
      <c r="F344" s="40" t="s">
        <v>2</v>
      </c>
      <c r="G344" s="83">
        <f>G345+G347</f>
        <v>16498497.6</v>
      </c>
      <c r="I344" s="66"/>
    </row>
    <row r="345" spans="1:9" ht="27.75" customHeight="1" x14ac:dyDescent="0.2">
      <c r="A345" s="46" t="s">
        <v>152</v>
      </c>
      <c r="B345" s="36" t="s">
        <v>166</v>
      </c>
      <c r="C345" s="40" t="s">
        <v>132</v>
      </c>
      <c r="D345" s="40" t="s">
        <v>72</v>
      </c>
      <c r="E345" s="40" t="s">
        <v>266</v>
      </c>
      <c r="F345" s="40" t="s">
        <v>74</v>
      </c>
      <c r="G345" s="83">
        <f>G346</f>
        <v>754557.6</v>
      </c>
      <c r="I345" s="66"/>
    </row>
    <row r="346" spans="1:9" ht="28.5" customHeight="1" x14ac:dyDescent="0.2">
      <c r="A346" s="46" t="s">
        <v>75</v>
      </c>
      <c r="B346" s="36" t="s">
        <v>166</v>
      </c>
      <c r="C346" s="40" t="s">
        <v>132</v>
      </c>
      <c r="D346" s="40" t="s">
        <v>72</v>
      </c>
      <c r="E346" s="40" t="s">
        <v>266</v>
      </c>
      <c r="F346" s="40" t="s">
        <v>6</v>
      </c>
      <c r="G346" s="77">
        <v>754557.6</v>
      </c>
      <c r="I346" s="66"/>
    </row>
    <row r="347" spans="1:9" ht="34.5" customHeight="1" x14ac:dyDescent="0.2">
      <c r="A347" s="46" t="s">
        <v>310</v>
      </c>
      <c r="B347" s="36" t="s">
        <v>166</v>
      </c>
      <c r="C347" s="40" t="s">
        <v>132</v>
      </c>
      <c r="D347" s="40" t="s">
        <v>72</v>
      </c>
      <c r="E347" s="40" t="s">
        <v>266</v>
      </c>
      <c r="F347" s="40" t="s">
        <v>177</v>
      </c>
      <c r="G347" s="83">
        <f>G348</f>
        <v>15743940</v>
      </c>
      <c r="I347" s="66"/>
    </row>
    <row r="348" spans="1:9" ht="15" customHeight="1" x14ac:dyDescent="0.2">
      <c r="A348" s="46" t="s">
        <v>178</v>
      </c>
      <c r="B348" s="36" t="s">
        <v>166</v>
      </c>
      <c r="C348" s="40" t="s">
        <v>132</v>
      </c>
      <c r="D348" s="40" t="s">
        <v>72</v>
      </c>
      <c r="E348" s="40" t="s">
        <v>266</v>
      </c>
      <c r="F348" s="40" t="s">
        <v>179</v>
      </c>
      <c r="G348" s="77">
        <v>15743940</v>
      </c>
      <c r="I348" s="66"/>
    </row>
    <row r="349" spans="1:9" ht="33.75" customHeight="1" x14ac:dyDescent="0.2">
      <c r="A349" s="46" t="s">
        <v>4</v>
      </c>
      <c r="B349" s="36" t="s">
        <v>166</v>
      </c>
      <c r="C349" s="40" t="s">
        <v>132</v>
      </c>
      <c r="D349" s="40" t="s">
        <v>72</v>
      </c>
      <c r="E349" s="40" t="s">
        <v>63</v>
      </c>
      <c r="F349" s="40" t="s">
        <v>2</v>
      </c>
      <c r="G349" s="83">
        <f>G350</f>
        <v>20324958.309999999</v>
      </c>
      <c r="I349" s="66"/>
    </row>
    <row r="350" spans="1:9" ht="35.25" customHeight="1" x14ac:dyDescent="0.2">
      <c r="A350" s="46" t="s">
        <v>64</v>
      </c>
      <c r="B350" s="36" t="s">
        <v>166</v>
      </c>
      <c r="C350" s="40" t="s">
        <v>132</v>
      </c>
      <c r="D350" s="40" t="s">
        <v>72</v>
      </c>
      <c r="E350" s="40" t="s">
        <v>65</v>
      </c>
      <c r="F350" s="40" t="s">
        <v>2</v>
      </c>
      <c r="G350" s="83">
        <f>G351+G354</f>
        <v>20324958.309999999</v>
      </c>
      <c r="I350" s="66"/>
    </row>
    <row r="351" spans="1:9" ht="48" customHeight="1" x14ac:dyDescent="0.2">
      <c r="A351" s="46" t="s">
        <v>246</v>
      </c>
      <c r="B351" s="36" t="s">
        <v>166</v>
      </c>
      <c r="C351" s="40" t="s">
        <v>132</v>
      </c>
      <c r="D351" s="40" t="s">
        <v>72</v>
      </c>
      <c r="E351" s="40" t="s">
        <v>247</v>
      </c>
      <c r="F351" s="40" t="s">
        <v>2</v>
      </c>
      <c r="G351" s="83">
        <f>G352</f>
        <v>888262.25</v>
      </c>
      <c r="I351" s="66"/>
    </row>
    <row r="352" spans="1:9" ht="15" customHeight="1" x14ac:dyDescent="0.2">
      <c r="A352" s="46" t="s">
        <v>122</v>
      </c>
      <c r="B352" s="36" t="s">
        <v>166</v>
      </c>
      <c r="C352" s="40" t="s">
        <v>132</v>
      </c>
      <c r="D352" s="40" t="s">
        <v>72</v>
      </c>
      <c r="E352" s="40" t="s">
        <v>247</v>
      </c>
      <c r="F352" s="40" t="s">
        <v>123</v>
      </c>
      <c r="G352" s="83">
        <f>G353</f>
        <v>888262.25</v>
      </c>
      <c r="I352" s="66"/>
    </row>
    <row r="353" spans="1:9" ht="15" customHeight="1" x14ac:dyDescent="0.2">
      <c r="A353" s="46" t="s">
        <v>36</v>
      </c>
      <c r="B353" s="36" t="s">
        <v>166</v>
      </c>
      <c r="C353" s="40" t="s">
        <v>132</v>
      </c>
      <c r="D353" s="40" t="s">
        <v>72</v>
      </c>
      <c r="E353" s="40" t="s">
        <v>247</v>
      </c>
      <c r="F353" s="40" t="s">
        <v>37</v>
      </c>
      <c r="G353" s="77">
        <v>888262.25</v>
      </c>
      <c r="I353" s="66"/>
    </row>
    <row r="354" spans="1:9" ht="60.75" customHeight="1" x14ac:dyDescent="0.2">
      <c r="A354" s="46" t="s">
        <v>248</v>
      </c>
      <c r="B354" s="36" t="s">
        <v>166</v>
      </c>
      <c r="C354" s="40" t="s">
        <v>132</v>
      </c>
      <c r="D354" s="40" t="s">
        <v>72</v>
      </c>
      <c r="E354" s="40" t="s">
        <v>249</v>
      </c>
      <c r="F354" s="40" t="s">
        <v>2</v>
      </c>
      <c r="G354" s="83">
        <f>G357+G355</f>
        <v>19436696.059999999</v>
      </c>
      <c r="I354" s="66"/>
    </row>
    <row r="355" spans="1:9" ht="35.25" customHeight="1" x14ac:dyDescent="0.2">
      <c r="A355" s="46" t="s">
        <v>308</v>
      </c>
      <c r="B355" s="36" t="s">
        <v>166</v>
      </c>
      <c r="C355" s="40" t="s">
        <v>132</v>
      </c>
      <c r="D355" s="40" t="s">
        <v>72</v>
      </c>
      <c r="E355" s="40" t="s">
        <v>249</v>
      </c>
      <c r="F355" s="40" t="s">
        <v>74</v>
      </c>
      <c r="G355" s="83">
        <f>G356</f>
        <v>300000</v>
      </c>
      <c r="I355" s="66"/>
    </row>
    <row r="356" spans="1:9" ht="39" customHeight="1" x14ac:dyDescent="0.2">
      <c r="A356" s="46" t="s">
        <v>75</v>
      </c>
      <c r="B356" s="36" t="s">
        <v>166</v>
      </c>
      <c r="C356" s="40" t="s">
        <v>132</v>
      </c>
      <c r="D356" s="40" t="s">
        <v>72</v>
      </c>
      <c r="E356" s="40" t="s">
        <v>249</v>
      </c>
      <c r="F356" s="40" t="s">
        <v>6</v>
      </c>
      <c r="G356" s="77">
        <v>300000</v>
      </c>
      <c r="I356" s="66"/>
    </row>
    <row r="357" spans="1:9" ht="31.5" customHeight="1" x14ac:dyDescent="0.2">
      <c r="A357" s="46" t="s">
        <v>122</v>
      </c>
      <c r="B357" s="36" t="s">
        <v>166</v>
      </c>
      <c r="C357" s="40" t="s">
        <v>132</v>
      </c>
      <c r="D357" s="40" t="s">
        <v>72</v>
      </c>
      <c r="E357" s="40" t="s">
        <v>249</v>
      </c>
      <c r="F357" s="40" t="s">
        <v>123</v>
      </c>
      <c r="G357" s="83">
        <f>G358</f>
        <v>19136696.059999999</v>
      </c>
      <c r="I357" s="66"/>
    </row>
    <row r="358" spans="1:9" ht="33.75" customHeight="1" x14ac:dyDescent="0.2">
      <c r="A358" s="46" t="s">
        <v>45</v>
      </c>
      <c r="B358" s="36" t="s">
        <v>166</v>
      </c>
      <c r="C358" s="40" t="s">
        <v>132</v>
      </c>
      <c r="D358" s="40" t="s">
        <v>72</v>
      </c>
      <c r="E358" s="40" t="s">
        <v>249</v>
      </c>
      <c r="F358" s="40" t="s">
        <v>46</v>
      </c>
      <c r="G358" s="77">
        <v>19136696.059999999</v>
      </c>
      <c r="I358" s="66"/>
    </row>
    <row r="359" spans="1:9" ht="19.5" customHeight="1" x14ac:dyDescent="0.2">
      <c r="A359" s="39" t="s">
        <v>39</v>
      </c>
      <c r="B359" s="36" t="s">
        <v>166</v>
      </c>
      <c r="C359" s="40" t="s">
        <v>79</v>
      </c>
      <c r="D359" s="40" t="s">
        <v>60</v>
      </c>
      <c r="E359" s="40" t="s">
        <v>61</v>
      </c>
      <c r="F359" s="40" t="s">
        <v>2</v>
      </c>
      <c r="G359" s="83">
        <f>G360</f>
        <v>11313807.67</v>
      </c>
      <c r="I359" s="66"/>
    </row>
    <row r="360" spans="1:9" ht="17.25" customHeight="1" x14ac:dyDescent="0.2">
      <c r="A360" s="44" t="s">
        <v>175</v>
      </c>
      <c r="B360" s="36" t="s">
        <v>166</v>
      </c>
      <c r="C360" s="40" t="s">
        <v>79</v>
      </c>
      <c r="D360" s="40" t="s">
        <v>62</v>
      </c>
      <c r="E360" s="40" t="s">
        <v>61</v>
      </c>
      <c r="F360" s="40" t="s">
        <v>2</v>
      </c>
      <c r="G360" s="83">
        <f t="shared" ref="G360" si="15">G361</f>
        <v>11313807.67</v>
      </c>
      <c r="I360" s="66"/>
    </row>
    <row r="361" spans="1:9" ht="30" customHeight="1" x14ac:dyDescent="0.2">
      <c r="A361" s="46" t="s">
        <v>234</v>
      </c>
      <c r="B361" s="36" t="s">
        <v>166</v>
      </c>
      <c r="C361" s="40" t="s">
        <v>79</v>
      </c>
      <c r="D361" s="40" t="s">
        <v>62</v>
      </c>
      <c r="E361" s="40" t="s">
        <v>135</v>
      </c>
      <c r="F361" s="40" t="s">
        <v>2</v>
      </c>
      <c r="G361" s="83">
        <f>G362+G367</f>
        <v>11313807.67</v>
      </c>
      <c r="I361" s="66"/>
    </row>
    <row r="362" spans="1:9" s="29" customFormat="1" ht="25.5" x14ac:dyDescent="0.2">
      <c r="A362" s="39" t="s">
        <v>329</v>
      </c>
      <c r="B362" s="36" t="s">
        <v>166</v>
      </c>
      <c r="C362" s="40" t="s">
        <v>79</v>
      </c>
      <c r="D362" s="40" t="s">
        <v>62</v>
      </c>
      <c r="E362" s="40" t="s">
        <v>330</v>
      </c>
      <c r="F362" s="40" t="s">
        <v>2</v>
      </c>
      <c r="G362" s="83">
        <f>G365+G363</f>
        <v>649365.23</v>
      </c>
      <c r="I362" s="67"/>
    </row>
    <row r="363" spans="1:9" s="29" customFormat="1" ht="63.75" customHeight="1" x14ac:dyDescent="0.2">
      <c r="A363" s="59" t="s">
        <v>188</v>
      </c>
      <c r="B363" s="56" t="s">
        <v>166</v>
      </c>
      <c r="C363" s="58" t="s">
        <v>79</v>
      </c>
      <c r="D363" s="58" t="s">
        <v>62</v>
      </c>
      <c r="E363" s="58" t="s">
        <v>330</v>
      </c>
      <c r="F363" s="58" t="s">
        <v>67</v>
      </c>
      <c r="G363" s="82">
        <f>G364</f>
        <v>398900</v>
      </c>
      <c r="I363" s="67"/>
    </row>
    <row r="364" spans="1:9" s="29" customFormat="1" ht="29.25" customHeight="1" x14ac:dyDescent="0.2">
      <c r="A364" s="59" t="s">
        <v>189</v>
      </c>
      <c r="B364" s="56" t="s">
        <v>166</v>
      </c>
      <c r="C364" s="58" t="s">
        <v>79</v>
      </c>
      <c r="D364" s="58" t="s">
        <v>62</v>
      </c>
      <c r="E364" s="58" t="s">
        <v>330</v>
      </c>
      <c r="F364" s="58" t="s">
        <v>5</v>
      </c>
      <c r="G364" s="77">
        <v>398900</v>
      </c>
      <c r="I364" s="67"/>
    </row>
    <row r="365" spans="1:9" s="29" customFormat="1" ht="28.5" customHeight="1" x14ac:dyDescent="0.2">
      <c r="A365" s="35" t="s">
        <v>152</v>
      </c>
      <c r="B365" s="36" t="s">
        <v>166</v>
      </c>
      <c r="C365" s="40" t="s">
        <v>79</v>
      </c>
      <c r="D365" s="40" t="s">
        <v>62</v>
      </c>
      <c r="E365" s="40" t="s">
        <v>330</v>
      </c>
      <c r="F365" s="40" t="s">
        <v>74</v>
      </c>
      <c r="G365" s="83">
        <f>G366</f>
        <v>250465.23</v>
      </c>
      <c r="I365" s="67"/>
    </row>
    <row r="366" spans="1:9" s="29" customFormat="1" ht="29.25" customHeight="1" x14ac:dyDescent="0.2">
      <c r="A366" s="35" t="s">
        <v>75</v>
      </c>
      <c r="B366" s="36" t="s">
        <v>166</v>
      </c>
      <c r="C366" s="40" t="s">
        <v>79</v>
      </c>
      <c r="D366" s="40" t="s">
        <v>62</v>
      </c>
      <c r="E366" s="40" t="s">
        <v>330</v>
      </c>
      <c r="F366" s="40" t="s">
        <v>6</v>
      </c>
      <c r="G366" s="77">
        <v>250465.23</v>
      </c>
      <c r="I366" s="67"/>
    </row>
    <row r="367" spans="1:9" s="29" customFormat="1" ht="25.5" x14ac:dyDescent="0.2">
      <c r="A367" s="46" t="s">
        <v>331</v>
      </c>
      <c r="B367" s="36" t="s">
        <v>166</v>
      </c>
      <c r="C367" s="40" t="s">
        <v>79</v>
      </c>
      <c r="D367" s="40" t="s">
        <v>62</v>
      </c>
      <c r="E367" s="40" t="s">
        <v>332</v>
      </c>
      <c r="F367" s="40" t="s">
        <v>2</v>
      </c>
      <c r="G367" s="83">
        <f>G370+G368</f>
        <v>10664442.439999999</v>
      </c>
      <c r="I367" s="67"/>
    </row>
    <row r="368" spans="1:9" s="29" customFormat="1" ht="30.75" customHeight="1" x14ac:dyDescent="0.2">
      <c r="A368" s="35" t="s">
        <v>152</v>
      </c>
      <c r="B368" s="36" t="s">
        <v>166</v>
      </c>
      <c r="C368" s="40" t="s">
        <v>79</v>
      </c>
      <c r="D368" s="40" t="s">
        <v>62</v>
      </c>
      <c r="E368" s="40" t="s">
        <v>332</v>
      </c>
      <c r="F368" s="40" t="s">
        <v>74</v>
      </c>
      <c r="G368" s="83">
        <f>G369</f>
        <v>97950</v>
      </c>
      <c r="I368" s="67"/>
    </row>
    <row r="369" spans="1:10" s="29" customFormat="1" ht="28.5" customHeight="1" x14ac:dyDescent="0.2">
      <c r="A369" s="35" t="s">
        <v>75</v>
      </c>
      <c r="B369" s="36" t="s">
        <v>166</v>
      </c>
      <c r="C369" s="40" t="s">
        <v>79</v>
      </c>
      <c r="D369" s="40" t="s">
        <v>62</v>
      </c>
      <c r="E369" s="40" t="s">
        <v>332</v>
      </c>
      <c r="F369" s="40" t="s">
        <v>6</v>
      </c>
      <c r="G369" s="77">
        <v>97950</v>
      </c>
      <c r="I369" s="67"/>
    </row>
    <row r="370" spans="1:10" s="29" customFormat="1" ht="25.5" x14ac:dyDescent="0.2">
      <c r="A370" s="46" t="s">
        <v>333</v>
      </c>
      <c r="B370" s="36" t="s">
        <v>166</v>
      </c>
      <c r="C370" s="40" t="s">
        <v>79</v>
      </c>
      <c r="D370" s="40" t="s">
        <v>62</v>
      </c>
      <c r="E370" s="40" t="s">
        <v>332</v>
      </c>
      <c r="F370" s="40" t="s">
        <v>177</v>
      </c>
      <c r="G370" s="83">
        <f>G371</f>
        <v>10566492.439999999</v>
      </c>
      <c r="I370" s="67"/>
    </row>
    <row r="371" spans="1:10" s="29" customFormat="1" x14ac:dyDescent="0.2">
      <c r="A371" s="46" t="s">
        <v>178</v>
      </c>
      <c r="B371" s="36" t="s">
        <v>166</v>
      </c>
      <c r="C371" s="40" t="s">
        <v>79</v>
      </c>
      <c r="D371" s="40" t="s">
        <v>62</v>
      </c>
      <c r="E371" s="40" t="s">
        <v>332</v>
      </c>
      <c r="F371" s="40" t="s">
        <v>179</v>
      </c>
      <c r="G371" s="77">
        <v>10566492.439999999</v>
      </c>
      <c r="I371" s="67"/>
    </row>
    <row r="372" spans="1:10" x14ac:dyDescent="0.2">
      <c r="A372" s="46" t="s">
        <v>40</v>
      </c>
      <c r="B372" s="36" t="s">
        <v>166</v>
      </c>
      <c r="C372" s="40" t="s">
        <v>95</v>
      </c>
      <c r="D372" s="40" t="s">
        <v>60</v>
      </c>
      <c r="E372" s="40" t="s">
        <v>61</v>
      </c>
      <c r="F372" s="40" t="s">
        <v>2</v>
      </c>
      <c r="G372" s="83">
        <f t="shared" ref="G372:G375" si="16">G373</f>
        <v>4015540</v>
      </c>
      <c r="I372" s="66"/>
    </row>
    <row r="373" spans="1:10" ht="15.75" customHeight="1" x14ac:dyDescent="0.2">
      <c r="A373" s="46" t="s">
        <v>41</v>
      </c>
      <c r="B373" s="36" t="s">
        <v>166</v>
      </c>
      <c r="C373" s="40" t="s">
        <v>95</v>
      </c>
      <c r="D373" s="40" t="s">
        <v>62</v>
      </c>
      <c r="E373" s="40" t="s">
        <v>61</v>
      </c>
      <c r="F373" s="40" t="s">
        <v>2</v>
      </c>
      <c r="G373" s="83">
        <f t="shared" si="16"/>
        <v>4015540</v>
      </c>
      <c r="I373" s="66"/>
    </row>
    <row r="374" spans="1:10" ht="25.5" customHeight="1" x14ac:dyDescent="0.2">
      <c r="A374" s="38" t="s">
        <v>207</v>
      </c>
      <c r="B374" s="36" t="s">
        <v>166</v>
      </c>
      <c r="C374" s="40" t="s">
        <v>95</v>
      </c>
      <c r="D374" s="40" t="s">
        <v>62</v>
      </c>
      <c r="E374" s="40" t="s">
        <v>82</v>
      </c>
      <c r="F374" s="40" t="s">
        <v>2</v>
      </c>
      <c r="G374" s="83">
        <f t="shared" si="16"/>
        <v>4015540</v>
      </c>
      <c r="I374" s="66"/>
    </row>
    <row r="375" spans="1:10" ht="38.25" x14ac:dyDescent="0.2">
      <c r="A375" s="38" t="s">
        <v>235</v>
      </c>
      <c r="B375" s="36" t="s">
        <v>166</v>
      </c>
      <c r="C375" s="40" t="s">
        <v>95</v>
      </c>
      <c r="D375" s="40" t="s">
        <v>62</v>
      </c>
      <c r="E375" s="40" t="s">
        <v>155</v>
      </c>
      <c r="F375" s="40" t="s">
        <v>2</v>
      </c>
      <c r="G375" s="83">
        <f t="shared" si="16"/>
        <v>4015540</v>
      </c>
      <c r="I375" s="66"/>
    </row>
    <row r="376" spans="1:10" ht="30.75" customHeight="1" x14ac:dyDescent="0.2">
      <c r="A376" s="35" t="s">
        <v>42</v>
      </c>
      <c r="B376" s="36" t="s">
        <v>166</v>
      </c>
      <c r="C376" s="40" t="s">
        <v>95</v>
      </c>
      <c r="D376" s="40" t="s">
        <v>62</v>
      </c>
      <c r="E376" s="40" t="s">
        <v>156</v>
      </c>
      <c r="F376" s="40" t="s">
        <v>2</v>
      </c>
      <c r="G376" s="83">
        <f>G378</f>
        <v>4015540</v>
      </c>
      <c r="I376" s="66"/>
    </row>
    <row r="377" spans="1:10" ht="25.5" x14ac:dyDescent="0.2">
      <c r="A377" s="35" t="s">
        <v>105</v>
      </c>
      <c r="B377" s="36" t="s">
        <v>166</v>
      </c>
      <c r="C377" s="40" t="s">
        <v>95</v>
      </c>
      <c r="D377" s="40" t="s">
        <v>62</v>
      </c>
      <c r="E377" s="40" t="s">
        <v>156</v>
      </c>
      <c r="F377" s="40" t="s">
        <v>84</v>
      </c>
      <c r="G377" s="83">
        <f>G378</f>
        <v>4015540</v>
      </c>
      <c r="I377" s="66"/>
    </row>
    <row r="378" spans="1:10" ht="18" customHeight="1" x14ac:dyDescent="0.2">
      <c r="A378" s="35" t="s">
        <v>43</v>
      </c>
      <c r="B378" s="36" t="s">
        <v>166</v>
      </c>
      <c r="C378" s="40" t="s">
        <v>95</v>
      </c>
      <c r="D378" s="40" t="s">
        <v>62</v>
      </c>
      <c r="E378" s="40" t="s">
        <v>156</v>
      </c>
      <c r="F378" s="40" t="s">
        <v>44</v>
      </c>
      <c r="G378" s="77">
        <v>4015540</v>
      </c>
      <c r="I378" s="66"/>
    </row>
    <row r="379" spans="1:10" ht="55.5" customHeight="1" x14ac:dyDescent="0.2">
      <c r="A379" s="49" t="s">
        <v>267</v>
      </c>
      <c r="B379" s="79" t="s">
        <v>167</v>
      </c>
      <c r="C379" s="80" t="s">
        <v>60</v>
      </c>
      <c r="D379" s="80" t="s">
        <v>60</v>
      </c>
      <c r="E379" s="80" t="s">
        <v>61</v>
      </c>
      <c r="F379" s="80" t="s">
        <v>2</v>
      </c>
      <c r="G379" s="87">
        <f>G380+G480+G494</f>
        <v>372140247.93999994</v>
      </c>
      <c r="I379" s="81"/>
      <c r="J379" s="81"/>
    </row>
    <row r="380" spans="1:10" ht="21.75" customHeight="1" x14ac:dyDescent="0.2">
      <c r="A380" s="46" t="s">
        <v>23</v>
      </c>
      <c r="B380" s="36" t="s">
        <v>167</v>
      </c>
      <c r="C380" s="37" t="s">
        <v>100</v>
      </c>
      <c r="D380" s="37" t="s">
        <v>60</v>
      </c>
      <c r="E380" s="37" t="s">
        <v>61</v>
      </c>
      <c r="F380" s="37" t="s">
        <v>2</v>
      </c>
      <c r="G380" s="83">
        <f>G381+G399+G430+G448+G463</f>
        <v>367815322.60999995</v>
      </c>
      <c r="I380" s="66"/>
    </row>
    <row r="381" spans="1:10" ht="21" customHeight="1" x14ac:dyDescent="0.2">
      <c r="A381" s="35" t="s">
        <v>24</v>
      </c>
      <c r="B381" s="50" t="s">
        <v>167</v>
      </c>
      <c r="C381" s="40" t="s">
        <v>100</v>
      </c>
      <c r="D381" s="40" t="s">
        <v>59</v>
      </c>
      <c r="E381" s="40" t="s">
        <v>61</v>
      </c>
      <c r="F381" s="40" t="s">
        <v>2</v>
      </c>
      <c r="G381" s="83">
        <f>G382</f>
        <v>86765007.969999999</v>
      </c>
      <c r="I381" s="66"/>
    </row>
    <row r="382" spans="1:10" ht="25.5" x14ac:dyDescent="0.2">
      <c r="A382" s="46" t="s">
        <v>228</v>
      </c>
      <c r="B382" s="36" t="s">
        <v>167</v>
      </c>
      <c r="C382" s="40" t="s">
        <v>100</v>
      </c>
      <c r="D382" s="40" t="s">
        <v>59</v>
      </c>
      <c r="E382" s="40" t="s">
        <v>101</v>
      </c>
      <c r="F382" s="40" t="s">
        <v>2</v>
      </c>
      <c r="G382" s="83">
        <f>G383</f>
        <v>86765007.969999999</v>
      </c>
      <c r="I382" s="66"/>
    </row>
    <row r="383" spans="1:10" ht="25.5" x14ac:dyDescent="0.2">
      <c r="A383" s="35" t="s">
        <v>102</v>
      </c>
      <c r="B383" s="36" t="s">
        <v>167</v>
      </c>
      <c r="C383" s="40" t="s">
        <v>100</v>
      </c>
      <c r="D383" s="40" t="s">
        <v>59</v>
      </c>
      <c r="E383" s="40" t="s">
        <v>103</v>
      </c>
      <c r="F383" s="40" t="s">
        <v>2</v>
      </c>
      <c r="G383" s="83">
        <f>G384+G387+G390+G393+G396</f>
        <v>86765007.969999999</v>
      </c>
      <c r="I383" s="66"/>
    </row>
    <row r="384" spans="1:10" ht="40.5" customHeight="1" x14ac:dyDescent="0.2">
      <c r="A384" s="35" t="s">
        <v>271</v>
      </c>
      <c r="B384" s="36" t="s">
        <v>167</v>
      </c>
      <c r="C384" s="40" t="s">
        <v>100</v>
      </c>
      <c r="D384" s="40" t="s">
        <v>59</v>
      </c>
      <c r="E384" s="40" t="s">
        <v>106</v>
      </c>
      <c r="F384" s="43" t="s">
        <v>2</v>
      </c>
      <c r="G384" s="83">
        <f>G385</f>
        <v>35575383.609999999</v>
      </c>
      <c r="I384" s="66"/>
    </row>
    <row r="385" spans="1:9" ht="31.5" customHeight="1" x14ac:dyDescent="0.2">
      <c r="A385" s="35" t="s">
        <v>105</v>
      </c>
      <c r="B385" s="36" t="s">
        <v>167</v>
      </c>
      <c r="C385" s="40" t="s">
        <v>100</v>
      </c>
      <c r="D385" s="40" t="s">
        <v>59</v>
      </c>
      <c r="E385" s="40" t="s">
        <v>106</v>
      </c>
      <c r="F385" s="40" t="s">
        <v>84</v>
      </c>
      <c r="G385" s="83">
        <f>G386</f>
        <v>35575383.609999999</v>
      </c>
      <c r="I385" s="66"/>
    </row>
    <row r="386" spans="1:9" ht="23.25" customHeight="1" x14ac:dyDescent="0.2">
      <c r="A386" s="35" t="s">
        <v>43</v>
      </c>
      <c r="B386" s="36" t="s">
        <v>167</v>
      </c>
      <c r="C386" s="40" t="s">
        <v>100</v>
      </c>
      <c r="D386" s="40" t="s">
        <v>59</v>
      </c>
      <c r="E386" s="40" t="s">
        <v>106</v>
      </c>
      <c r="F386" s="43" t="s">
        <v>44</v>
      </c>
      <c r="G386" s="77">
        <v>35575383.609999999</v>
      </c>
      <c r="I386" s="66"/>
    </row>
    <row r="387" spans="1:9" ht="57.75" customHeight="1" x14ac:dyDescent="0.2">
      <c r="A387" s="46" t="s">
        <v>25</v>
      </c>
      <c r="B387" s="36" t="s">
        <v>167</v>
      </c>
      <c r="C387" s="40" t="s">
        <v>100</v>
      </c>
      <c r="D387" s="40" t="s">
        <v>59</v>
      </c>
      <c r="E387" s="40" t="s">
        <v>104</v>
      </c>
      <c r="F387" s="40" t="s">
        <v>2</v>
      </c>
      <c r="G387" s="83">
        <f>G388</f>
        <v>47336186</v>
      </c>
      <c r="I387" s="66"/>
    </row>
    <row r="388" spans="1:9" ht="29.25" customHeight="1" x14ac:dyDescent="0.2">
      <c r="A388" s="35" t="s">
        <v>105</v>
      </c>
      <c r="B388" s="36" t="s">
        <v>167</v>
      </c>
      <c r="C388" s="40" t="s">
        <v>100</v>
      </c>
      <c r="D388" s="40" t="s">
        <v>59</v>
      </c>
      <c r="E388" s="40" t="s">
        <v>104</v>
      </c>
      <c r="F388" s="40" t="s">
        <v>84</v>
      </c>
      <c r="G388" s="83">
        <f>G389</f>
        <v>47336186</v>
      </c>
      <c r="I388" s="66"/>
    </row>
    <row r="389" spans="1:9" ht="28.5" customHeight="1" x14ac:dyDescent="0.2">
      <c r="A389" s="35" t="s">
        <v>43</v>
      </c>
      <c r="B389" s="36" t="s">
        <v>167</v>
      </c>
      <c r="C389" s="40" t="s">
        <v>100</v>
      </c>
      <c r="D389" s="40" t="s">
        <v>59</v>
      </c>
      <c r="E389" s="40" t="s">
        <v>104</v>
      </c>
      <c r="F389" s="43" t="s">
        <v>44</v>
      </c>
      <c r="G389" s="77">
        <v>47336186</v>
      </c>
      <c r="I389" s="66"/>
    </row>
    <row r="390" spans="1:9" ht="25.5" outlineLevel="5" x14ac:dyDescent="0.2">
      <c r="A390" s="44" t="s">
        <v>149</v>
      </c>
      <c r="B390" s="36" t="s">
        <v>167</v>
      </c>
      <c r="C390" s="40" t="s">
        <v>100</v>
      </c>
      <c r="D390" s="40" t="s">
        <v>59</v>
      </c>
      <c r="E390" s="40" t="s">
        <v>108</v>
      </c>
      <c r="F390" s="43" t="s">
        <v>2</v>
      </c>
      <c r="G390" s="83">
        <f>G391</f>
        <v>1725030</v>
      </c>
      <c r="I390" s="66"/>
    </row>
    <row r="391" spans="1:9" s="21" customFormat="1" ht="15.75" customHeight="1" outlineLevel="5" x14ac:dyDescent="0.2">
      <c r="A391" s="35" t="s">
        <v>105</v>
      </c>
      <c r="B391" s="36" t="s">
        <v>167</v>
      </c>
      <c r="C391" s="40" t="s">
        <v>100</v>
      </c>
      <c r="D391" s="40" t="s">
        <v>59</v>
      </c>
      <c r="E391" s="40" t="s">
        <v>108</v>
      </c>
      <c r="F391" s="40" t="s">
        <v>84</v>
      </c>
      <c r="G391" s="83">
        <f>G392</f>
        <v>1725030</v>
      </c>
      <c r="I391" s="69"/>
    </row>
    <row r="392" spans="1:9" ht="17.25" customHeight="1" outlineLevel="5" x14ac:dyDescent="0.2">
      <c r="A392" s="35" t="s">
        <v>43</v>
      </c>
      <c r="B392" s="36" t="s">
        <v>167</v>
      </c>
      <c r="C392" s="40" t="s">
        <v>100</v>
      </c>
      <c r="D392" s="40" t="s">
        <v>59</v>
      </c>
      <c r="E392" s="40" t="s">
        <v>108</v>
      </c>
      <c r="F392" s="43" t="s">
        <v>44</v>
      </c>
      <c r="G392" s="77">
        <v>1725030</v>
      </c>
      <c r="I392" s="66"/>
    </row>
    <row r="393" spans="1:9" s="29" customFormat="1" ht="24.75" customHeight="1" outlineLevel="5" x14ac:dyDescent="0.2">
      <c r="A393" s="35" t="s">
        <v>380</v>
      </c>
      <c r="B393" s="36" t="s">
        <v>167</v>
      </c>
      <c r="C393" s="40" t="s">
        <v>100</v>
      </c>
      <c r="D393" s="40" t="s">
        <v>59</v>
      </c>
      <c r="E393" s="40" t="s">
        <v>381</v>
      </c>
      <c r="F393" s="43" t="s">
        <v>2</v>
      </c>
      <c r="G393" s="83">
        <f>G394</f>
        <v>1567650.66</v>
      </c>
      <c r="I393" s="67"/>
    </row>
    <row r="394" spans="1:9" s="29" customFormat="1" ht="27" customHeight="1" outlineLevel="5" x14ac:dyDescent="0.2">
      <c r="A394" s="35" t="s">
        <v>105</v>
      </c>
      <c r="B394" s="36" t="s">
        <v>167</v>
      </c>
      <c r="C394" s="40" t="s">
        <v>100</v>
      </c>
      <c r="D394" s="40" t="s">
        <v>59</v>
      </c>
      <c r="E394" s="40" t="s">
        <v>381</v>
      </c>
      <c r="F394" s="43" t="s">
        <v>84</v>
      </c>
      <c r="G394" s="83">
        <f>G395</f>
        <v>1567650.66</v>
      </c>
      <c r="I394" s="67"/>
    </row>
    <row r="395" spans="1:9" s="29" customFormat="1" ht="17.25" customHeight="1" outlineLevel="5" x14ac:dyDescent="0.2">
      <c r="A395" s="35" t="s">
        <v>43</v>
      </c>
      <c r="B395" s="36" t="s">
        <v>167</v>
      </c>
      <c r="C395" s="40" t="s">
        <v>100</v>
      </c>
      <c r="D395" s="40" t="s">
        <v>59</v>
      </c>
      <c r="E395" s="40" t="s">
        <v>381</v>
      </c>
      <c r="F395" s="43" t="s">
        <v>44</v>
      </c>
      <c r="G395" s="77">
        <v>1567650.66</v>
      </c>
      <c r="I395" s="67"/>
    </row>
    <row r="396" spans="1:9" s="29" customFormat="1" ht="24.75" customHeight="1" outlineLevel="5" x14ac:dyDescent="0.2">
      <c r="A396" s="46" t="s">
        <v>367</v>
      </c>
      <c r="B396" s="36" t="s">
        <v>167</v>
      </c>
      <c r="C396" s="40" t="s">
        <v>100</v>
      </c>
      <c r="D396" s="40" t="s">
        <v>59</v>
      </c>
      <c r="E396" s="40" t="s">
        <v>385</v>
      </c>
      <c r="F396" s="43" t="s">
        <v>2</v>
      </c>
      <c r="G396" s="83">
        <f>G397</f>
        <v>560757.69999999995</v>
      </c>
      <c r="I396" s="67"/>
    </row>
    <row r="397" spans="1:9" s="29" customFormat="1" ht="24.75" customHeight="1" outlineLevel="5" x14ac:dyDescent="0.2">
      <c r="A397" s="46" t="s">
        <v>105</v>
      </c>
      <c r="B397" s="36" t="s">
        <v>167</v>
      </c>
      <c r="C397" s="40" t="s">
        <v>100</v>
      </c>
      <c r="D397" s="40" t="s">
        <v>59</v>
      </c>
      <c r="E397" s="40" t="s">
        <v>385</v>
      </c>
      <c r="F397" s="43" t="s">
        <v>84</v>
      </c>
      <c r="G397" s="83">
        <f>G398</f>
        <v>560757.69999999995</v>
      </c>
      <c r="I397" s="67"/>
    </row>
    <row r="398" spans="1:9" s="29" customFormat="1" ht="24.75" customHeight="1" outlineLevel="5" x14ac:dyDescent="0.2">
      <c r="A398" s="46" t="s">
        <v>43</v>
      </c>
      <c r="B398" s="36" t="s">
        <v>167</v>
      </c>
      <c r="C398" s="40" t="s">
        <v>100</v>
      </c>
      <c r="D398" s="40" t="s">
        <v>59</v>
      </c>
      <c r="E398" s="40" t="s">
        <v>385</v>
      </c>
      <c r="F398" s="43" t="s">
        <v>44</v>
      </c>
      <c r="G398" s="77">
        <v>560757.69999999995</v>
      </c>
      <c r="I398" s="67"/>
    </row>
    <row r="399" spans="1:9" outlineLevel="5" x14ac:dyDescent="0.2">
      <c r="A399" s="35" t="s">
        <v>26</v>
      </c>
      <c r="B399" s="36" t="s">
        <v>167</v>
      </c>
      <c r="C399" s="40" t="s">
        <v>100</v>
      </c>
      <c r="D399" s="40" t="s">
        <v>62</v>
      </c>
      <c r="E399" s="40" t="s">
        <v>61</v>
      </c>
      <c r="F399" s="40" t="s">
        <v>2</v>
      </c>
      <c r="G399" s="83">
        <f>G400</f>
        <v>248220891.19999999</v>
      </c>
      <c r="I399" s="66"/>
    </row>
    <row r="400" spans="1:9" ht="25.5" x14ac:dyDescent="0.2">
      <c r="A400" s="46" t="s">
        <v>228</v>
      </c>
      <c r="B400" s="36" t="s">
        <v>167</v>
      </c>
      <c r="C400" s="40" t="s">
        <v>100</v>
      </c>
      <c r="D400" s="40" t="s">
        <v>62</v>
      </c>
      <c r="E400" s="40" t="s">
        <v>101</v>
      </c>
      <c r="F400" s="40" t="s">
        <v>2</v>
      </c>
      <c r="G400" s="83">
        <f>G401</f>
        <v>248220891.19999999</v>
      </c>
      <c r="I400" s="66"/>
    </row>
    <row r="401" spans="1:9" ht="19.5" customHeight="1" x14ac:dyDescent="0.2">
      <c r="A401" s="35" t="s">
        <v>109</v>
      </c>
      <c r="B401" s="36" t="s">
        <v>167</v>
      </c>
      <c r="C401" s="40" t="s">
        <v>100</v>
      </c>
      <c r="D401" s="40" t="s">
        <v>62</v>
      </c>
      <c r="E401" s="40" t="s">
        <v>110</v>
      </c>
      <c r="F401" s="40" t="s">
        <v>2</v>
      </c>
      <c r="G401" s="83">
        <f>G405+G408+G411+G402+G427+G414+G420+G423+G417</f>
        <v>248220891.19999999</v>
      </c>
      <c r="I401" s="66"/>
    </row>
    <row r="402" spans="1:9" s="29" customFormat="1" ht="51" x14ac:dyDescent="0.2">
      <c r="A402" s="35" t="s">
        <v>294</v>
      </c>
      <c r="B402" s="40" t="s">
        <v>167</v>
      </c>
      <c r="C402" s="40" t="s">
        <v>100</v>
      </c>
      <c r="D402" s="40" t="s">
        <v>62</v>
      </c>
      <c r="E402" s="40" t="s">
        <v>295</v>
      </c>
      <c r="F402" s="40" t="s">
        <v>2</v>
      </c>
      <c r="G402" s="84">
        <f>G403</f>
        <v>16848000</v>
      </c>
      <c r="I402" s="67"/>
    </row>
    <row r="403" spans="1:9" s="29" customFormat="1" ht="25.5" x14ac:dyDescent="0.2">
      <c r="A403" s="35" t="s">
        <v>105</v>
      </c>
      <c r="B403" s="40" t="s">
        <v>167</v>
      </c>
      <c r="C403" s="40" t="s">
        <v>100</v>
      </c>
      <c r="D403" s="40" t="s">
        <v>62</v>
      </c>
      <c r="E403" s="40" t="s">
        <v>295</v>
      </c>
      <c r="F403" s="40" t="s">
        <v>84</v>
      </c>
      <c r="G403" s="84">
        <f>G404</f>
        <v>16848000</v>
      </c>
      <c r="I403" s="67"/>
    </row>
    <row r="404" spans="1:9" s="29" customFormat="1" x14ac:dyDescent="0.2">
      <c r="A404" s="44" t="s">
        <v>43</v>
      </c>
      <c r="B404" s="40" t="s">
        <v>167</v>
      </c>
      <c r="C404" s="40" t="s">
        <v>100</v>
      </c>
      <c r="D404" s="40" t="s">
        <v>62</v>
      </c>
      <c r="E404" s="40" t="s">
        <v>295</v>
      </c>
      <c r="F404" s="40" t="s">
        <v>44</v>
      </c>
      <c r="G404" s="92">
        <v>16848000</v>
      </c>
      <c r="I404" s="67"/>
    </row>
    <row r="405" spans="1:9" ht="33" customHeight="1" x14ac:dyDescent="0.2">
      <c r="A405" s="35" t="s">
        <v>272</v>
      </c>
      <c r="B405" s="36" t="s">
        <v>167</v>
      </c>
      <c r="C405" s="40" t="s">
        <v>100</v>
      </c>
      <c r="D405" s="40" t="s">
        <v>62</v>
      </c>
      <c r="E405" s="40" t="s">
        <v>111</v>
      </c>
      <c r="F405" s="40" t="s">
        <v>2</v>
      </c>
      <c r="G405" s="83">
        <f>G406</f>
        <v>66128337.990000002</v>
      </c>
      <c r="I405" s="66"/>
    </row>
    <row r="406" spans="1:9" ht="25.5" x14ac:dyDescent="0.2">
      <c r="A406" s="35" t="s">
        <v>105</v>
      </c>
      <c r="B406" s="36" t="s">
        <v>167</v>
      </c>
      <c r="C406" s="40" t="s">
        <v>100</v>
      </c>
      <c r="D406" s="40" t="s">
        <v>62</v>
      </c>
      <c r="E406" s="40" t="s">
        <v>111</v>
      </c>
      <c r="F406" s="40" t="s">
        <v>84</v>
      </c>
      <c r="G406" s="83">
        <f>G407</f>
        <v>66128337.990000002</v>
      </c>
      <c r="I406" s="66"/>
    </row>
    <row r="407" spans="1:9" ht="19.5" customHeight="1" x14ac:dyDescent="0.2">
      <c r="A407" s="44" t="s">
        <v>43</v>
      </c>
      <c r="B407" s="36" t="s">
        <v>167</v>
      </c>
      <c r="C407" s="40" t="s">
        <v>100</v>
      </c>
      <c r="D407" s="40" t="s">
        <v>62</v>
      </c>
      <c r="E407" s="40" t="s">
        <v>111</v>
      </c>
      <c r="F407" s="40" t="s">
        <v>44</v>
      </c>
      <c r="G407" s="77">
        <v>66128337.990000002</v>
      </c>
      <c r="I407" s="66"/>
    </row>
    <row r="408" spans="1:9" ht="69.75" customHeight="1" x14ac:dyDescent="0.2">
      <c r="A408" s="51" t="s">
        <v>157</v>
      </c>
      <c r="B408" s="36" t="s">
        <v>167</v>
      </c>
      <c r="C408" s="40" t="s">
        <v>100</v>
      </c>
      <c r="D408" s="40" t="s">
        <v>62</v>
      </c>
      <c r="E408" s="40" t="s">
        <v>112</v>
      </c>
      <c r="F408" s="40" t="s">
        <v>2</v>
      </c>
      <c r="G408" s="83">
        <f>G409</f>
        <v>135422457</v>
      </c>
      <c r="I408" s="66"/>
    </row>
    <row r="409" spans="1:9" ht="30" customHeight="1" x14ac:dyDescent="0.2">
      <c r="A409" s="35" t="s">
        <v>105</v>
      </c>
      <c r="B409" s="36" t="s">
        <v>167</v>
      </c>
      <c r="C409" s="40" t="s">
        <v>100</v>
      </c>
      <c r="D409" s="40" t="s">
        <v>62</v>
      </c>
      <c r="E409" s="40" t="s">
        <v>112</v>
      </c>
      <c r="F409" s="40" t="s">
        <v>84</v>
      </c>
      <c r="G409" s="83">
        <f>G410</f>
        <v>135422457</v>
      </c>
      <c r="I409" s="66"/>
    </row>
    <row r="410" spans="1:9" ht="27" customHeight="1" x14ac:dyDescent="0.2">
      <c r="A410" s="35" t="s">
        <v>43</v>
      </c>
      <c r="B410" s="36" t="s">
        <v>167</v>
      </c>
      <c r="C410" s="40" t="s">
        <v>100</v>
      </c>
      <c r="D410" s="40" t="s">
        <v>62</v>
      </c>
      <c r="E410" s="40" t="s">
        <v>112</v>
      </c>
      <c r="F410" s="40" t="s">
        <v>44</v>
      </c>
      <c r="G410" s="77">
        <v>135422457</v>
      </c>
      <c r="I410" s="66"/>
    </row>
    <row r="411" spans="1:9" ht="25.5" x14ac:dyDescent="0.2">
      <c r="A411" s="35" t="s">
        <v>107</v>
      </c>
      <c r="B411" s="36" t="s">
        <v>167</v>
      </c>
      <c r="C411" s="40" t="s">
        <v>100</v>
      </c>
      <c r="D411" s="40" t="s">
        <v>62</v>
      </c>
      <c r="E411" s="40" t="s">
        <v>146</v>
      </c>
      <c r="F411" s="43" t="s">
        <v>2</v>
      </c>
      <c r="G411" s="83">
        <f>G412</f>
        <v>311300</v>
      </c>
      <c r="I411" s="66"/>
    </row>
    <row r="412" spans="1:9" ht="25.5" x14ac:dyDescent="0.2">
      <c r="A412" s="35" t="s">
        <v>105</v>
      </c>
      <c r="B412" s="36" t="s">
        <v>167</v>
      </c>
      <c r="C412" s="40" t="s">
        <v>100</v>
      </c>
      <c r="D412" s="40" t="s">
        <v>62</v>
      </c>
      <c r="E412" s="40" t="s">
        <v>146</v>
      </c>
      <c r="F412" s="40" t="s">
        <v>84</v>
      </c>
      <c r="G412" s="83">
        <f>G413</f>
        <v>311300</v>
      </c>
      <c r="I412" s="66"/>
    </row>
    <row r="413" spans="1:9" ht="26.25" customHeight="1" x14ac:dyDescent="0.2">
      <c r="A413" s="35" t="s">
        <v>43</v>
      </c>
      <c r="B413" s="36" t="s">
        <v>167</v>
      </c>
      <c r="C413" s="40" t="s">
        <v>100</v>
      </c>
      <c r="D413" s="40" t="s">
        <v>62</v>
      </c>
      <c r="E413" s="40" t="s">
        <v>146</v>
      </c>
      <c r="F413" s="43" t="s">
        <v>44</v>
      </c>
      <c r="G413" s="77">
        <v>311300</v>
      </c>
      <c r="I413" s="66"/>
    </row>
    <row r="414" spans="1:9" s="29" customFormat="1" ht="28.5" customHeight="1" x14ac:dyDescent="0.2">
      <c r="A414" s="35" t="s">
        <v>318</v>
      </c>
      <c r="B414" s="36" t="s">
        <v>167</v>
      </c>
      <c r="C414" s="40" t="s">
        <v>100</v>
      </c>
      <c r="D414" s="40" t="s">
        <v>62</v>
      </c>
      <c r="E414" s="40" t="s">
        <v>319</v>
      </c>
      <c r="F414" s="40" t="s">
        <v>2</v>
      </c>
      <c r="G414" s="83">
        <f>G415</f>
        <v>8526350</v>
      </c>
      <c r="I414" s="67"/>
    </row>
    <row r="415" spans="1:9" s="29" customFormat="1" ht="25.5" x14ac:dyDescent="0.2">
      <c r="A415" s="35" t="s">
        <v>105</v>
      </c>
      <c r="B415" s="36" t="s">
        <v>167</v>
      </c>
      <c r="C415" s="40" t="s">
        <v>100</v>
      </c>
      <c r="D415" s="40" t="s">
        <v>62</v>
      </c>
      <c r="E415" s="40" t="s">
        <v>319</v>
      </c>
      <c r="F415" s="40" t="s">
        <v>84</v>
      </c>
      <c r="G415" s="83">
        <f>G416</f>
        <v>8526350</v>
      </c>
      <c r="I415" s="67"/>
    </row>
    <row r="416" spans="1:9" s="29" customFormat="1" x14ac:dyDescent="0.2">
      <c r="A416" s="35" t="s">
        <v>43</v>
      </c>
      <c r="B416" s="36" t="s">
        <v>167</v>
      </c>
      <c r="C416" s="40" t="s">
        <v>100</v>
      </c>
      <c r="D416" s="40" t="s">
        <v>62</v>
      </c>
      <c r="E416" s="40" t="s">
        <v>319</v>
      </c>
      <c r="F416" s="40" t="s">
        <v>44</v>
      </c>
      <c r="G416" s="77">
        <v>8526350</v>
      </c>
      <c r="I416" s="67"/>
    </row>
    <row r="417" spans="1:9" s="29" customFormat="1" ht="65.25" customHeight="1" outlineLevel="2" x14ac:dyDescent="0.2">
      <c r="A417" s="59" t="s">
        <v>446</v>
      </c>
      <c r="B417" s="58" t="s">
        <v>167</v>
      </c>
      <c r="C417" s="58" t="s">
        <v>100</v>
      </c>
      <c r="D417" s="58" t="s">
        <v>62</v>
      </c>
      <c r="E417" s="58" t="s">
        <v>445</v>
      </c>
      <c r="F417" s="58" t="s">
        <v>2</v>
      </c>
      <c r="G417" s="85">
        <f>G418</f>
        <v>11412100</v>
      </c>
      <c r="I417" s="67"/>
    </row>
    <row r="418" spans="1:9" s="29" customFormat="1" ht="25.5" outlineLevel="2" x14ac:dyDescent="0.2">
      <c r="A418" s="59" t="s">
        <v>105</v>
      </c>
      <c r="B418" s="58" t="s">
        <v>167</v>
      </c>
      <c r="C418" s="58" t="s">
        <v>100</v>
      </c>
      <c r="D418" s="58" t="s">
        <v>62</v>
      </c>
      <c r="E418" s="58" t="s">
        <v>445</v>
      </c>
      <c r="F418" s="58" t="s">
        <v>84</v>
      </c>
      <c r="G418" s="85">
        <f>G419</f>
        <v>11412100</v>
      </c>
      <c r="I418" s="67"/>
    </row>
    <row r="419" spans="1:9" s="29" customFormat="1" outlineLevel="2" x14ac:dyDescent="0.2">
      <c r="A419" s="59" t="s">
        <v>43</v>
      </c>
      <c r="B419" s="58" t="s">
        <v>167</v>
      </c>
      <c r="C419" s="58" t="s">
        <v>100</v>
      </c>
      <c r="D419" s="58" t="s">
        <v>62</v>
      </c>
      <c r="E419" s="58" t="s">
        <v>445</v>
      </c>
      <c r="F419" s="58" t="s">
        <v>44</v>
      </c>
      <c r="G419" s="92">
        <v>11412100</v>
      </c>
      <c r="I419" s="67"/>
    </row>
    <row r="420" spans="1:9" s="29" customFormat="1" ht="30.75" customHeight="1" x14ac:dyDescent="0.2">
      <c r="A420" s="35" t="s">
        <v>382</v>
      </c>
      <c r="B420" s="36" t="s">
        <v>167</v>
      </c>
      <c r="C420" s="40" t="s">
        <v>100</v>
      </c>
      <c r="D420" s="40" t="s">
        <v>62</v>
      </c>
      <c r="E420" s="40" t="s">
        <v>383</v>
      </c>
      <c r="F420" s="40" t="s">
        <v>2</v>
      </c>
      <c r="G420" s="83">
        <f>G421</f>
        <v>4573377.22</v>
      </c>
      <c r="I420" s="67"/>
    </row>
    <row r="421" spans="1:9" s="29" customFormat="1" ht="30.75" customHeight="1" x14ac:dyDescent="0.2">
      <c r="A421" s="35" t="s">
        <v>105</v>
      </c>
      <c r="B421" s="36" t="s">
        <v>167</v>
      </c>
      <c r="C421" s="40" t="s">
        <v>100</v>
      </c>
      <c r="D421" s="40" t="s">
        <v>62</v>
      </c>
      <c r="E421" s="40" t="s">
        <v>383</v>
      </c>
      <c r="F421" s="40" t="s">
        <v>84</v>
      </c>
      <c r="G421" s="83">
        <f>G422</f>
        <v>4573377.22</v>
      </c>
      <c r="I421" s="67"/>
    </row>
    <row r="422" spans="1:9" s="29" customFormat="1" x14ac:dyDescent="0.2">
      <c r="A422" s="35" t="s">
        <v>43</v>
      </c>
      <c r="B422" s="36" t="s">
        <v>167</v>
      </c>
      <c r="C422" s="40" t="s">
        <v>100</v>
      </c>
      <c r="D422" s="40" t="s">
        <v>62</v>
      </c>
      <c r="E422" s="40" t="s">
        <v>383</v>
      </c>
      <c r="F422" s="40" t="s">
        <v>44</v>
      </c>
      <c r="G422" s="77">
        <v>4573377.22</v>
      </c>
      <c r="I422" s="67"/>
    </row>
    <row r="423" spans="1:9" s="29" customFormat="1" ht="25.5" x14ac:dyDescent="0.2">
      <c r="A423" s="46" t="s">
        <v>367</v>
      </c>
      <c r="B423" s="36" t="s">
        <v>167</v>
      </c>
      <c r="C423" s="40" t="s">
        <v>100</v>
      </c>
      <c r="D423" s="40" t="s">
        <v>62</v>
      </c>
      <c r="E423" s="40" t="s">
        <v>386</v>
      </c>
      <c r="F423" s="40" t="s">
        <v>2</v>
      </c>
      <c r="G423" s="83">
        <f>G424</f>
        <v>1389162.92</v>
      </c>
      <c r="I423" s="67"/>
    </row>
    <row r="424" spans="1:9" s="29" customFormat="1" ht="25.5" x14ac:dyDescent="0.2">
      <c r="A424" s="46" t="s">
        <v>105</v>
      </c>
      <c r="B424" s="36" t="s">
        <v>167</v>
      </c>
      <c r="C424" s="40" t="s">
        <v>100</v>
      </c>
      <c r="D424" s="40" t="s">
        <v>62</v>
      </c>
      <c r="E424" s="40" t="s">
        <v>386</v>
      </c>
      <c r="F424" s="40" t="s">
        <v>84</v>
      </c>
      <c r="G424" s="83">
        <f>G425</f>
        <v>1389162.92</v>
      </c>
      <c r="I424" s="67"/>
    </row>
    <row r="425" spans="1:9" s="29" customFormat="1" ht="15.75" customHeight="1" x14ac:dyDescent="0.2">
      <c r="A425" s="46" t="s">
        <v>43</v>
      </c>
      <c r="B425" s="36" t="s">
        <v>167</v>
      </c>
      <c r="C425" s="40" t="s">
        <v>100</v>
      </c>
      <c r="D425" s="40" t="s">
        <v>62</v>
      </c>
      <c r="E425" s="40" t="s">
        <v>386</v>
      </c>
      <c r="F425" s="40" t="s">
        <v>44</v>
      </c>
      <c r="G425" s="77">
        <v>1389162.92</v>
      </c>
      <c r="I425" s="67"/>
    </row>
    <row r="426" spans="1:9" s="29" customFormat="1" ht="24" customHeight="1" x14ac:dyDescent="0.2">
      <c r="A426" s="46" t="s">
        <v>461</v>
      </c>
      <c r="B426" s="36" t="s">
        <v>167</v>
      </c>
      <c r="C426" s="40" t="s">
        <v>100</v>
      </c>
      <c r="D426" s="40" t="s">
        <v>62</v>
      </c>
      <c r="E426" s="40" t="s">
        <v>462</v>
      </c>
      <c r="F426" s="40" t="s">
        <v>2</v>
      </c>
      <c r="G426" s="82">
        <f>G427</f>
        <v>3609806.07</v>
      </c>
      <c r="I426" s="67"/>
    </row>
    <row r="427" spans="1:9" s="29" customFormat="1" ht="56.25" customHeight="1" x14ac:dyDescent="0.2">
      <c r="A427" s="46" t="s">
        <v>296</v>
      </c>
      <c r="B427" s="52" t="s">
        <v>167</v>
      </c>
      <c r="C427" s="52" t="s">
        <v>100</v>
      </c>
      <c r="D427" s="53" t="s">
        <v>62</v>
      </c>
      <c r="E427" s="52" t="s">
        <v>297</v>
      </c>
      <c r="F427" s="52" t="s">
        <v>2</v>
      </c>
      <c r="G427" s="84">
        <f>G428</f>
        <v>3609806.07</v>
      </c>
      <c r="I427" s="67"/>
    </row>
    <row r="428" spans="1:9" s="29" customFormat="1" ht="33.75" customHeight="1" x14ac:dyDescent="0.2">
      <c r="A428" s="45" t="s">
        <v>105</v>
      </c>
      <c r="B428" s="52" t="s">
        <v>167</v>
      </c>
      <c r="C428" s="52" t="s">
        <v>100</v>
      </c>
      <c r="D428" s="53" t="s">
        <v>62</v>
      </c>
      <c r="E428" s="52" t="s">
        <v>297</v>
      </c>
      <c r="F428" s="52" t="s">
        <v>84</v>
      </c>
      <c r="G428" s="84">
        <f>G429</f>
        <v>3609806.07</v>
      </c>
      <c r="I428" s="67"/>
    </row>
    <row r="429" spans="1:9" s="29" customFormat="1" ht="23.25" customHeight="1" x14ac:dyDescent="0.2">
      <c r="A429" s="45" t="s">
        <v>43</v>
      </c>
      <c r="B429" s="52" t="s">
        <v>167</v>
      </c>
      <c r="C429" s="52" t="s">
        <v>100</v>
      </c>
      <c r="D429" s="53" t="s">
        <v>62</v>
      </c>
      <c r="E429" s="52" t="s">
        <v>297</v>
      </c>
      <c r="F429" s="52" t="s">
        <v>44</v>
      </c>
      <c r="G429" s="92">
        <v>3609806.07</v>
      </c>
      <c r="I429" s="67"/>
    </row>
    <row r="430" spans="1:9" x14ac:dyDescent="0.2">
      <c r="A430" s="46" t="s">
        <v>162</v>
      </c>
      <c r="B430" s="36" t="s">
        <v>167</v>
      </c>
      <c r="C430" s="40" t="s">
        <v>100</v>
      </c>
      <c r="D430" s="40" t="s">
        <v>69</v>
      </c>
      <c r="E430" s="40" t="s">
        <v>61</v>
      </c>
      <c r="F430" s="40" t="s">
        <v>2</v>
      </c>
      <c r="G430" s="83">
        <f t="shared" ref="G430:G434" si="17">G431</f>
        <v>18178736.939999998</v>
      </c>
      <c r="I430" s="66"/>
    </row>
    <row r="431" spans="1:9" ht="25.5" x14ac:dyDescent="0.2">
      <c r="A431" s="46" t="s">
        <v>228</v>
      </c>
      <c r="B431" s="36" t="s">
        <v>167</v>
      </c>
      <c r="C431" s="40" t="s">
        <v>100</v>
      </c>
      <c r="D431" s="40" t="s">
        <v>69</v>
      </c>
      <c r="E431" s="40" t="s">
        <v>101</v>
      </c>
      <c r="F431" s="40" t="s">
        <v>2</v>
      </c>
      <c r="G431" s="83">
        <f t="shared" si="17"/>
        <v>18178736.939999998</v>
      </c>
      <c r="I431" s="66"/>
    </row>
    <row r="432" spans="1:9" ht="38.25" x14ac:dyDescent="0.2">
      <c r="A432" s="35" t="s">
        <v>113</v>
      </c>
      <c r="B432" s="36" t="s">
        <v>167</v>
      </c>
      <c r="C432" s="40" t="s">
        <v>100</v>
      </c>
      <c r="D432" s="40" t="s">
        <v>69</v>
      </c>
      <c r="E432" s="40" t="s">
        <v>114</v>
      </c>
      <c r="F432" s="40" t="s">
        <v>2</v>
      </c>
      <c r="G432" s="83">
        <f>G433+G439+G445+G442+G436</f>
        <v>18178736.939999998</v>
      </c>
      <c r="I432" s="66"/>
    </row>
    <row r="433" spans="1:9" ht="31.5" customHeight="1" x14ac:dyDescent="0.2">
      <c r="A433" s="35" t="s">
        <v>115</v>
      </c>
      <c r="B433" s="36" t="s">
        <v>167</v>
      </c>
      <c r="C433" s="40" t="s">
        <v>100</v>
      </c>
      <c r="D433" s="40" t="s">
        <v>69</v>
      </c>
      <c r="E433" s="40" t="s">
        <v>116</v>
      </c>
      <c r="F433" s="40" t="s">
        <v>2</v>
      </c>
      <c r="G433" s="83">
        <f t="shared" si="17"/>
        <v>17233262.789999999</v>
      </c>
      <c r="I433" s="66"/>
    </row>
    <row r="434" spans="1:9" ht="30" customHeight="1" x14ac:dyDescent="0.2">
      <c r="A434" s="35" t="s">
        <v>105</v>
      </c>
      <c r="B434" s="36" t="s">
        <v>167</v>
      </c>
      <c r="C434" s="40" t="s">
        <v>100</v>
      </c>
      <c r="D434" s="40" t="s">
        <v>69</v>
      </c>
      <c r="E434" s="40" t="s">
        <v>116</v>
      </c>
      <c r="F434" s="40" t="s">
        <v>84</v>
      </c>
      <c r="G434" s="83">
        <f t="shared" si="17"/>
        <v>17233262.789999999</v>
      </c>
      <c r="I434" s="66"/>
    </row>
    <row r="435" spans="1:9" ht="17.25" customHeight="1" x14ac:dyDescent="0.2">
      <c r="A435" s="44" t="s">
        <v>43</v>
      </c>
      <c r="B435" s="36" t="s">
        <v>167</v>
      </c>
      <c r="C435" s="40" t="s">
        <v>100</v>
      </c>
      <c r="D435" s="40" t="s">
        <v>69</v>
      </c>
      <c r="E435" s="40" t="s">
        <v>116</v>
      </c>
      <c r="F435" s="40" t="s">
        <v>44</v>
      </c>
      <c r="G435" s="77">
        <v>17233262.789999999</v>
      </c>
      <c r="I435" s="66"/>
    </row>
    <row r="436" spans="1:9" ht="17.25" customHeight="1" x14ac:dyDescent="0.2">
      <c r="A436" s="44" t="s">
        <v>463</v>
      </c>
      <c r="B436" s="36" t="s">
        <v>167</v>
      </c>
      <c r="C436" s="40" t="s">
        <v>100</v>
      </c>
      <c r="D436" s="40" t="s">
        <v>69</v>
      </c>
      <c r="E436" s="40" t="s">
        <v>464</v>
      </c>
      <c r="F436" s="40" t="s">
        <v>2</v>
      </c>
      <c r="G436" s="82">
        <f>G437</f>
        <v>772489.15</v>
      </c>
      <c r="I436" s="66"/>
    </row>
    <row r="437" spans="1:9" ht="37.5" customHeight="1" x14ac:dyDescent="0.2">
      <c r="A437" s="44" t="s">
        <v>105</v>
      </c>
      <c r="B437" s="36" t="s">
        <v>167</v>
      </c>
      <c r="C437" s="40" t="s">
        <v>100</v>
      </c>
      <c r="D437" s="40" t="s">
        <v>69</v>
      </c>
      <c r="E437" s="40" t="s">
        <v>464</v>
      </c>
      <c r="F437" s="40" t="s">
        <v>84</v>
      </c>
      <c r="G437" s="82">
        <f>G438</f>
        <v>772489.15</v>
      </c>
      <c r="I437" s="66"/>
    </row>
    <row r="438" spans="1:9" ht="20.25" customHeight="1" x14ac:dyDescent="0.2">
      <c r="A438" s="44" t="s">
        <v>43</v>
      </c>
      <c r="B438" s="36" t="s">
        <v>167</v>
      </c>
      <c r="C438" s="40" t="s">
        <v>100</v>
      </c>
      <c r="D438" s="40" t="s">
        <v>69</v>
      </c>
      <c r="E438" s="40" t="s">
        <v>464</v>
      </c>
      <c r="F438" s="40" t="s">
        <v>44</v>
      </c>
      <c r="G438" s="77">
        <v>772489.15</v>
      </c>
      <c r="I438" s="66"/>
    </row>
    <row r="439" spans="1:9" s="29" customFormat="1" ht="42.75" customHeight="1" x14ac:dyDescent="0.2">
      <c r="A439" s="35" t="s">
        <v>327</v>
      </c>
      <c r="B439" s="36" t="s">
        <v>167</v>
      </c>
      <c r="C439" s="40" t="s">
        <v>100</v>
      </c>
      <c r="D439" s="40" t="s">
        <v>69</v>
      </c>
      <c r="E439" s="40" t="s">
        <v>384</v>
      </c>
      <c r="F439" s="40" t="s">
        <v>2</v>
      </c>
      <c r="G439" s="83">
        <f>G440</f>
        <v>69065</v>
      </c>
      <c r="I439" s="67"/>
    </row>
    <row r="440" spans="1:9" s="29" customFormat="1" ht="30" customHeight="1" x14ac:dyDescent="0.2">
      <c r="A440" s="35" t="s">
        <v>105</v>
      </c>
      <c r="B440" s="36" t="s">
        <v>167</v>
      </c>
      <c r="C440" s="40" t="s">
        <v>100</v>
      </c>
      <c r="D440" s="40" t="s">
        <v>69</v>
      </c>
      <c r="E440" s="40" t="s">
        <v>384</v>
      </c>
      <c r="F440" s="40" t="s">
        <v>84</v>
      </c>
      <c r="G440" s="83">
        <f>G441</f>
        <v>69065</v>
      </c>
      <c r="I440" s="67"/>
    </row>
    <row r="441" spans="1:9" s="29" customFormat="1" ht="24.75" customHeight="1" x14ac:dyDescent="0.2">
      <c r="A441" s="35" t="s">
        <v>43</v>
      </c>
      <c r="B441" s="36" t="s">
        <v>167</v>
      </c>
      <c r="C441" s="40" t="s">
        <v>100</v>
      </c>
      <c r="D441" s="40" t="s">
        <v>69</v>
      </c>
      <c r="E441" s="40" t="s">
        <v>384</v>
      </c>
      <c r="F441" s="40" t="s">
        <v>44</v>
      </c>
      <c r="G441" s="77">
        <v>69065</v>
      </c>
      <c r="I441" s="67"/>
    </row>
    <row r="442" spans="1:9" s="29" customFormat="1" ht="30" customHeight="1" x14ac:dyDescent="0.2">
      <c r="A442" s="35" t="s">
        <v>394</v>
      </c>
      <c r="B442" s="36" t="s">
        <v>167</v>
      </c>
      <c r="C442" s="40" t="s">
        <v>100</v>
      </c>
      <c r="D442" s="40" t="s">
        <v>69</v>
      </c>
      <c r="E442" s="40" t="s">
        <v>395</v>
      </c>
      <c r="F442" s="40" t="s">
        <v>2</v>
      </c>
      <c r="G442" s="83">
        <f>G443</f>
        <v>70900</v>
      </c>
      <c r="I442" s="67"/>
    </row>
    <row r="443" spans="1:9" s="29" customFormat="1" ht="32.25" customHeight="1" x14ac:dyDescent="0.2">
      <c r="A443" s="35" t="s">
        <v>105</v>
      </c>
      <c r="B443" s="36" t="s">
        <v>167</v>
      </c>
      <c r="C443" s="40" t="s">
        <v>100</v>
      </c>
      <c r="D443" s="40" t="s">
        <v>69</v>
      </c>
      <c r="E443" s="40" t="s">
        <v>395</v>
      </c>
      <c r="F443" s="40" t="s">
        <v>84</v>
      </c>
      <c r="G443" s="83">
        <f>G444</f>
        <v>70900</v>
      </c>
      <c r="I443" s="67"/>
    </row>
    <row r="444" spans="1:9" s="29" customFormat="1" ht="24.75" customHeight="1" x14ac:dyDescent="0.2">
      <c r="A444" s="35" t="s">
        <v>43</v>
      </c>
      <c r="B444" s="36" t="s">
        <v>167</v>
      </c>
      <c r="C444" s="40" t="s">
        <v>100</v>
      </c>
      <c r="D444" s="40" t="s">
        <v>69</v>
      </c>
      <c r="E444" s="40" t="s">
        <v>395</v>
      </c>
      <c r="F444" s="40" t="s">
        <v>44</v>
      </c>
      <c r="G444" s="77">
        <v>70900</v>
      </c>
      <c r="I444" s="67"/>
    </row>
    <row r="445" spans="1:9" s="29" customFormat="1" ht="30.75" customHeight="1" x14ac:dyDescent="0.2">
      <c r="A445" s="35" t="s">
        <v>387</v>
      </c>
      <c r="B445" s="36" t="s">
        <v>167</v>
      </c>
      <c r="C445" s="40" t="s">
        <v>100</v>
      </c>
      <c r="D445" s="40" t="s">
        <v>69</v>
      </c>
      <c r="E445" s="40" t="s">
        <v>388</v>
      </c>
      <c r="F445" s="40" t="s">
        <v>2</v>
      </c>
      <c r="G445" s="83">
        <f>G446</f>
        <v>33020</v>
      </c>
      <c r="I445" s="67"/>
    </row>
    <row r="446" spans="1:9" s="29" customFormat="1" ht="30" customHeight="1" x14ac:dyDescent="0.2">
      <c r="A446" s="35" t="s">
        <v>105</v>
      </c>
      <c r="B446" s="36" t="s">
        <v>167</v>
      </c>
      <c r="C446" s="40" t="s">
        <v>100</v>
      </c>
      <c r="D446" s="40" t="s">
        <v>69</v>
      </c>
      <c r="E446" s="40" t="s">
        <v>388</v>
      </c>
      <c r="F446" s="40" t="s">
        <v>84</v>
      </c>
      <c r="G446" s="83">
        <f>G447</f>
        <v>33020</v>
      </c>
      <c r="I446" s="67"/>
    </row>
    <row r="447" spans="1:9" s="29" customFormat="1" ht="24.75" customHeight="1" x14ac:dyDescent="0.2">
      <c r="A447" s="35" t="s">
        <v>43</v>
      </c>
      <c r="B447" s="36" t="s">
        <v>167</v>
      </c>
      <c r="C447" s="40" t="s">
        <v>100</v>
      </c>
      <c r="D447" s="40" t="s">
        <v>69</v>
      </c>
      <c r="E447" s="40" t="s">
        <v>388</v>
      </c>
      <c r="F447" s="40" t="s">
        <v>44</v>
      </c>
      <c r="G447" s="77">
        <v>33020</v>
      </c>
      <c r="I447" s="67"/>
    </row>
    <row r="448" spans="1:9" ht="15" customHeight="1" x14ac:dyDescent="0.2">
      <c r="A448" s="35" t="s">
        <v>170</v>
      </c>
      <c r="B448" s="36" t="s">
        <v>167</v>
      </c>
      <c r="C448" s="40" t="s">
        <v>100</v>
      </c>
      <c r="D448" s="40" t="s">
        <v>100</v>
      </c>
      <c r="E448" s="40" t="s">
        <v>61</v>
      </c>
      <c r="F448" s="40" t="s">
        <v>2</v>
      </c>
      <c r="G448" s="83">
        <f>G449</f>
        <v>3484556.06</v>
      </c>
      <c r="I448" s="66"/>
    </row>
    <row r="449" spans="1:9" ht="30.75" customHeight="1" x14ac:dyDescent="0.2">
      <c r="A449" s="46" t="s">
        <v>228</v>
      </c>
      <c r="B449" s="36" t="s">
        <v>167</v>
      </c>
      <c r="C449" s="40" t="s">
        <v>100</v>
      </c>
      <c r="D449" s="40" t="s">
        <v>100</v>
      </c>
      <c r="E449" s="40" t="s">
        <v>101</v>
      </c>
      <c r="F449" s="40" t="s">
        <v>2</v>
      </c>
      <c r="G449" s="83">
        <f>G450+G459</f>
        <v>3484556.06</v>
      </c>
      <c r="I449" s="66"/>
    </row>
    <row r="450" spans="1:9" ht="42.75" customHeight="1" x14ac:dyDescent="0.2">
      <c r="A450" s="35" t="s">
        <v>113</v>
      </c>
      <c r="B450" s="36" t="s">
        <v>167</v>
      </c>
      <c r="C450" s="40" t="s">
        <v>100</v>
      </c>
      <c r="D450" s="40" t="s">
        <v>100</v>
      </c>
      <c r="E450" s="40" t="s">
        <v>114</v>
      </c>
      <c r="F450" s="40" t="s">
        <v>2</v>
      </c>
      <c r="G450" s="83">
        <f>G454+G451</f>
        <v>3352316.06</v>
      </c>
      <c r="I450" s="66"/>
    </row>
    <row r="451" spans="1:9" s="29" customFormat="1" ht="33" customHeight="1" x14ac:dyDescent="0.2">
      <c r="A451" s="35" t="s">
        <v>398</v>
      </c>
      <c r="B451" s="36" t="s">
        <v>167</v>
      </c>
      <c r="C451" s="40" t="s">
        <v>100</v>
      </c>
      <c r="D451" s="40" t="s">
        <v>100</v>
      </c>
      <c r="E451" s="40" t="s">
        <v>399</v>
      </c>
      <c r="F451" s="40" t="s">
        <v>2</v>
      </c>
      <c r="G451" s="83">
        <f>G452</f>
        <v>1143038.06</v>
      </c>
      <c r="I451" s="67"/>
    </row>
    <row r="452" spans="1:9" s="29" customFormat="1" ht="30" customHeight="1" x14ac:dyDescent="0.2">
      <c r="A452" s="35" t="s">
        <v>105</v>
      </c>
      <c r="B452" s="36" t="s">
        <v>167</v>
      </c>
      <c r="C452" s="40" t="s">
        <v>100</v>
      </c>
      <c r="D452" s="40" t="s">
        <v>100</v>
      </c>
      <c r="E452" s="40" t="s">
        <v>399</v>
      </c>
      <c r="F452" s="40" t="s">
        <v>84</v>
      </c>
      <c r="G452" s="83">
        <f>G453</f>
        <v>1143038.06</v>
      </c>
      <c r="I452" s="67"/>
    </row>
    <row r="453" spans="1:9" s="29" customFormat="1" ht="24.75" customHeight="1" x14ac:dyDescent="0.2">
      <c r="A453" s="35" t="s">
        <v>43</v>
      </c>
      <c r="B453" s="36" t="s">
        <v>167</v>
      </c>
      <c r="C453" s="40" t="s">
        <v>100</v>
      </c>
      <c r="D453" s="40" t="s">
        <v>100</v>
      </c>
      <c r="E453" s="40" t="s">
        <v>399</v>
      </c>
      <c r="F453" s="40" t="s">
        <v>44</v>
      </c>
      <c r="G453" s="77">
        <v>1143038.06</v>
      </c>
      <c r="I453" s="67"/>
    </row>
    <row r="454" spans="1:9" ht="43.5" customHeight="1" x14ac:dyDescent="0.2">
      <c r="A454" s="35" t="s">
        <v>27</v>
      </c>
      <c r="B454" s="36" t="s">
        <v>167</v>
      </c>
      <c r="C454" s="40" t="s">
        <v>100</v>
      </c>
      <c r="D454" s="40" t="s">
        <v>100</v>
      </c>
      <c r="E454" s="40" t="s">
        <v>121</v>
      </c>
      <c r="F454" s="40" t="s">
        <v>2</v>
      </c>
      <c r="G454" s="83">
        <f>G455+G457</f>
        <v>2209278</v>
      </c>
      <c r="I454" s="66"/>
    </row>
    <row r="455" spans="1:9" ht="23.25" customHeight="1" x14ac:dyDescent="0.2">
      <c r="A455" s="35" t="s">
        <v>122</v>
      </c>
      <c r="B455" s="36" t="s">
        <v>167</v>
      </c>
      <c r="C455" s="40" t="s">
        <v>100</v>
      </c>
      <c r="D455" s="40" t="s">
        <v>100</v>
      </c>
      <c r="E455" s="40" t="s">
        <v>121</v>
      </c>
      <c r="F455" s="40" t="s">
        <v>123</v>
      </c>
      <c r="G455" s="83">
        <f>G456</f>
        <v>200000</v>
      </c>
      <c r="I455" s="66"/>
    </row>
    <row r="456" spans="1:9" ht="30" customHeight="1" x14ac:dyDescent="0.2">
      <c r="A456" s="35" t="s">
        <v>45</v>
      </c>
      <c r="B456" s="36" t="s">
        <v>167</v>
      </c>
      <c r="C456" s="40" t="s">
        <v>100</v>
      </c>
      <c r="D456" s="40" t="s">
        <v>100</v>
      </c>
      <c r="E456" s="40" t="s">
        <v>121</v>
      </c>
      <c r="F456" s="40" t="s">
        <v>46</v>
      </c>
      <c r="G456" s="77">
        <v>200000</v>
      </c>
      <c r="I456" s="66"/>
    </row>
    <row r="457" spans="1:9" ht="32.25" customHeight="1" x14ac:dyDescent="0.2">
      <c r="A457" s="35" t="s">
        <v>105</v>
      </c>
      <c r="B457" s="36" t="s">
        <v>167</v>
      </c>
      <c r="C457" s="40" t="s">
        <v>100</v>
      </c>
      <c r="D457" s="40" t="s">
        <v>100</v>
      </c>
      <c r="E457" s="40" t="s">
        <v>121</v>
      </c>
      <c r="F457" s="40" t="s">
        <v>84</v>
      </c>
      <c r="G457" s="83">
        <f>G458</f>
        <v>2009278</v>
      </c>
      <c r="I457" s="66"/>
    </row>
    <row r="458" spans="1:9" ht="19.5" customHeight="1" x14ac:dyDescent="0.2">
      <c r="A458" s="35" t="s">
        <v>43</v>
      </c>
      <c r="B458" s="36" t="s">
        <v>167</v>
      </c>
      <c r="C458" s="40" t="s">
        <v>100</v>
      </c>
      <c r="D458" s="40" t="s">
        <v>100</v>
      </c>
      <c r="E458" s="40" t="s">
        <v>121</v>
      </c>
      <c r="F458" s="40" t="s">
        <v>44</v>
      </c>
      <c r="G458" s="77">
        <v>2009278</v>
      </c>
      <c r="I458" s="66"/>
    </row>
    <row r="459" spans="1:9" s="29" customFormat="1" ht="25.5" x14ac:dyDescent="0.2">
      <c r="A459" s="45" t="s">
        <v>389</v>
      </c>
      <c r="B459" s="36" t="s">
        <v>167</v>
      </c>
      <c r="C459" s="40" t="s">
        <v>100</v>
      </c>
      <c r="D459" s="40" t="s">
        <v>100</v>
      </c>
      <c r="E459" s="40" t="s">
        <v>390</v>
      </c>
      <c r="F459" s="40" t="s">
        <v>2</v>
      </c>
      <c r="G459" s="83">
        <f>G460</f>
        <v>132240</v>
      </c>
      <c r="I459" s="67"/>
    </row>
    <row r="460" spans="1:9" s="29" customFormat="1" ht="25.5" x14ac:dyDescent="0.2">
      <c r="A460" s="35" t="s">
        <v>391</v>
      </c>
      <c r="B460" s="36" t="s">
        <v>167</v>
      </c>
      <c r="C460" s="40" t="s">
        <v>100</v>
      </c>
      <c r="D460" s="40" t="s">
        <v>100</v>
      </c>
      <c r="E460" s="40" t="s">
        <v>392</v>
      </c>
      <c r="F460" s="40" t="s">
        <v>2</v>
      </c>
      <c r="G460" s="83">
        <f>G461</f>
        <v>132240</v>
      </c>
      <c r="I460" s="67"/>
    </row>
    <row r="461" spans="1:9" s="29" customFormat="1" ht="25.5" x14ac:dyDescent="0.2">
      <c r="A461" s="35" t="s">
        <v>393</v>
      </c>
      <c r="B461" s="36" t="s">
        <v>167</v>
      </c>
      <c r="C461" s="40" t="s">
        <v>100</v>
      </c>
      <c r="D461" s="40" t="s">
        <v>100</v>
      </c>
      <c r="E461" s="40" t="s">
        <v>392</v>
      </c>
      <c r="F461" s="40" t="s">
        <v>74</v>
      </c>
      <c r="G461" s="83">
        <f>G462</f>
        <v>132240</v>
      </c>
      <c r="I461" s="67"/>
    </row>
    <row r="462" spans="1:9" s="29" customFormat="1" ht="25.5" x14ac:dyDescent="0.2">
      <c r="A462" s="35" t="s">
        <v>75</v>
      </c>
      <c r="B462" s="36" t="s">
        <v>167</v>
      </c>
      <c r="C462" s="40" t="s">
        <v>100</v>
      </c>
      <c r="D462" s="40" t="s">
        <v>100</v>
      </c>
      <c r="E462" s="40" t="s">
        <v>392</v>
      </c>
      <c r="F462" s="40" t="s">
        <v>6</v>
      </c>
      <c r="G462" s="77">
        <v>132240</v>
      </c>
      <c r="I462" s="67"/>
    </row>
    <row r="463" spans="1:9" ht="24" customHeight="1" x14ac:dyDescent="0.2">
      <c r="A463" s="35" t="s">
        <v>28</v>
      </c>
      <c r="B463" s="36" t="s">
        <v>167</v>
      </c>
      <c r="C463" s="40" t="s">
        <v>100</v>
      </c>
      <c r="D463" s="40" t="s">
        <v>92</v>
      </c>
      <c r="E463" s="40" t="s">
        <v>61</v>
      </c>
      <c r="F463" s="40" t="s">
        <v>2</v>
      </c>
      <c r="G463" s="83">
        <f t="shared" ref="G463" si="18">G464</f>
        <v>11166130.439999999</v>
      </c>
      <c r="I463" s="66"/>
    </row>
    <row r="464" spans="1:9" ht="25.5" x14ac:dyDescent="0.2">
      <c r="A464" s="46" t="s">
        <v>228</v>
      </c>
      <c r="B464" s="36" t="s">
        <v>167</v>
      </c>
      <c r="C464" s="40" t="s">
        <v>100</v>
      </c>
      <c r="D464" s="40" t="s">
        <v>92</v>
      </c>
      <c r="E464" s="40" t="s">
        <v>101</v>
      </c>
      <c r="F464" s="40" t="s">
        <v>2</v>
      </c>
      <c r="G464" s="83">
        <f>G469+G465</f>
        <v>11166130.439999999</v>
      </c>
      <c r="I464" s="66"/>
    </row>
    <row r="465" spans="1:9" s="29" customFormat="1" ht="38.25" x14ac:dyDescent="0.2">
      <c r="A465" s="46" t="s">
        <v>113</v>
      </c>
      <c r="B465" s="36" t="s">
        <v>167</v>
      </c>
      <c r="C465" s="40" t="s">
        <v>100</v>
      </c>
      <c r="D465" s="40" t="s">
        <v>92</v>
      </c>
      <c r="E465" s="40" t="s">
        <v>114</v>
      </c>
      <c r="F465" s="40" t="s">
        <v>2</v>
      </c>
      <c r="G465" s="83">
        <f>G466</f>
        <v>112800</v>
      </c>
      <c r="I465" s="67"/>
    </row>
    <row r="466" spans="1:9" s="29" customFormat="1" ht="25.5" x14ac:dyDescent="0.2">
      <c r="A466" s="46" t="s">
        <v>394</v>
      </c>
      <c r="B466" s="36" t="s">
        <v>167</v>
      </c>
      <c r="C466" s="40" t="s">
        <v>100</v>
      </c>
      <c r="D466" s="40" t="s">
        <v>92</v>
      </c>
      <c r="E466" s="40" t="s">
        <v>395</v>
      </c>
      <c r="F466" s="40" t="s">
        <v>2</v>
      </c>
      <c r="G466" s="83">
        <f>G467</f>
        <v>112800</v>
      </c>
      <c r="I466" s="67"/>
    </row>
    <row r="467" spans="1:9" s="29" customFormat="1" ht="25.5" x14ac:dyDescent="0.2">
      <c r="A467" s="35" t="s">
        <v>393</v>
      </c>
      <c r="B467" s="36" t="s">
        <v>167</v>
      </c>
      <c r="C467" s="40" t="s">
        <v>100</v>
      </c>
      <c r="D467" s="40" t="s">
        <v>92</v>
      </c>
      <c r="E467" s="40" t="s">
        <v>395</v>
      </c>
      <c r="F467" s="40" t="s">
        <v>74</v>
      </c>
      <c r="G467" s="83">
        <f>G468</f>
        <v>112800</v>
      </c>
      <c r="I467" s="67"/>
    </row>
    <row r="468" spans="1:9" s="29" customFormat="1" ht="25.5" x14ac:dyDescent="0.2">
      <c r="A468" s="35" t="s">
        <v>75</v>
      </c>
      <c r="B468" s="36" t="s">
        <v>167</v>
      </c>
      <c r="C468" s="40" t="s">
        <v>100</v>
      </c>
      <c r="D468" s="40" t="s">
        <v>92</v>
      </c>
      <c r="E468" s="40" t="s">
        <v>395</v>
      </c>
      <c r="F468" s="40" t="s">
        <v>6</v>
      </c>
      <c r="G468" s="77">
        <v>112800</v>
      </c>
      <c r="I468" s="67"/>
    </row>
    <row r="469" spans="1:9" ht="31.5" customHeight="1" x14ac:dyDescent="0.2">
      <c r="A469" s="35" t="s">
        <v>230</v>
      </c>
      <c r="B469" s="36" t="s">
        <v>167</v>
      </c>
      <c r="C469" s="40" t="s">
        <v>100</v>
      </c>
      <c r="D469" s="40" t="s">
        <v>92</v>
      </c>
      <c r="E469" s="40" t="s">
        <v>147</v>
      </c>
      <c r="F469" s="40" t="s">
        <v>2</v>
      </c>
      <c r="G469" s="83">
        <f>G470+G477</f>
        <v>11053330.439999999</v>
      </c>
      <c r="I469" s="66"/>
    </row>
    <row r="470" spans="1:9" ht="29.25" customHeight="1" x14ac:dyDescent="0.2">
      <c r="A470" s="35" t="s">
        <v>29</v>
      </c>
      <c r="B470" s="36" t="s">
        <v>167</v>
      </c>
      <c r="C470" s="40" t="s">
        <v>100</v>
      </c>
      <c r="D470" s="40" t="s">
        <v>92</v>
      </c>
      <c r="E470" s="40" t="s">
        <v>124</v>
      </c>
      <c r="F470" s="40" t="s">
        <v>2</v>
      </c>
      <c r="G470" s="83">
        <f>G471+G473+G475</f>
        <v>10936865.029999999</v>
      </c>
      <c r="I470" s="66"/>
    </row>
    <row r="471" spans="1:9" ht="67.5" customHeight="1" x14ac:dyDescent="0.2">
      <c r="A471" s="35" t="s">
        <v>188</v>
      </c>
      <c r="B471" s="36" t="s">
        <v>167</v>
      </c>
      <c r="C471" s="40" t="s">
        <v>100</v>
      </c>
      <c r="D471" s="40" t="s">
        <v>92</v>
      </c>
      <c r="E471" s="40" t="s">
        <v>124</v>
      </c>
      <c r="F471" s="40" t="s">
        <v>67</v>
      </c>
      <c r="G471" s="83">
        <f>G472</f>
        <v>9789460</v>
      </c>
      <c r="I471" s="66"/>
    </row>
    <row r="472" spans="1:9" x14ac:dyDescent="0.2">
      <c r="A472" s="35" t="s">
        <v>16</v>
      </c>
      <c r="B472" s="36" t="s">
        <v>167</v>
      </c>
      <c r="C472" s="40" t="s">
        <v>100</v>
      </c>
      <c r="D472" s="40" t="s">
        <v>92</v>
      </c>
      <c r="E472" s="40" t="s">
        <v>124</v>
      </c>
      <c r="F472" s="40" t="s">
        <v>17</v>
      </c>
      <c r="G472" s="77">
        <v>9789460</v>
      </c>
      <c r="I472" s="66"/>
    </row>
    <row r="473" spans="1:9" ht="31.5" customHeight="1" x14ac:dyDescent="0.2">
      <c r="A473" s="35" t="s">
        <v>308</v>
      </c>
      <c r="B473" s="36" t="s">
        <v>167</v>
      </c>
      <c r="C473" s="40" t="s">
        <v>100</v>
      </c>
      <c r="D473" s="40" t="s">
        <v>92</v>
      </c>
      <c r="E473" s="40" t="s">
        <v>124</v>
      </c>
      <c r="F473" s="40" t="s">
        <v>74</v>
      </c>
      <c r="G473" s="83">
        <f>G474</f>
        <v>1143405.03</v>
      </c>
      <c r="I473" s="66"/>
    </row>
    <row r="474" spans="1:9" ht="25.5" x14ac:dyDescent="0.2">
      <c r="A474" s="35" t="s">
        <v>75</v>
      </c>
      <c r="B474" s="36" t="s">
        <v>167</v>
      </c>
      <c r="C474" s="40" t="s">
        <v>100</v>
      </c>
      <c r="D474" s="40" t="s">
        <v>92</v>
      </c>
      <c r="E474" s="40" t="s">
        <v>124</v>
      </c>
      <c r="F474" s="40" t="s">
        <v>6</v>
      </c>
      <c r="G474" s="77">
        <v>1143405.03</v>
      </c>
      <c r="I474" s="66"/>
    </row>
    <row r="475" spans="1:9" ht="16.5" customHeight="1" outlineLevel="5" x14ac:dyDescent="0.2">
      <c r="A475" s="35" t="s">
        <v>77</v>
      </c>
      <c r="B475" s="36" t="s">
        <v>167</v>
      </c>
      <c r="C475" s="40" t="s">
        <v>100</v>
      </c>
      <c r="D475" s="40" t="s">
        <v>92</v>
      </c>
      <c r="E475" s="40" t="s">
        <v>124</v>
      </c>
      <c r="F475" s="40" t="s">
        <v>78</v>
      </c>
      <c r="G475" s="83">
        <f>G476</f>
        <v>4000</v>
      </c>
      <c r="I475" s="66"/>
    </row>
    <row r="476" spans="1:9" ht="16.5" customHeight="1" outlineLevel="5" x14ac:dyDescent="0.2">
      <c r="A476" s="35" t="s">
        <v>9</v>
      </c>
      <c r="B476" s="36" t="s">
        <v>167</v>
      </c>
      <c r="C476" s="40" t="s">
        <v>100</v>
      </c>
      <c r="D476" s="40" t="s">
        <v>92</v>
      </c>
      <c r="E476" s="40" t="s">
        <v>124</v>
      </c>
      <c r="F476" s="40" t="s">
        <v>10</v>
      </c>
      <c r="G476" s="77">
        <v>4000</v>
      </c>
      <c r="I476" s="66"/>
    </row>
    <row r="477" spans="1:9" s="29" customFormat="1" ht="26.25" customHeight="1" outlineLevel="5" x14ac:dyDescent="0.2">
      <c r="A477" s="35" t="s">
        <v>397</v>
      </c>
      <c r="B477" s="36" t="s">
        <v>167</v>
      </c>
      <c r="C477" s="40" t="s">
        <v>100</v>
      </c>
      <c r="D477" s="40" t="s">
        <v>92</v>
      </c>
      <c r="E477" s="40" t="s">
        <v>396</v>
      </c>
      <c r="F477" s="40" t="s">
        <v>2</v>
      </c>
      <c r="G477" s="83">
        <f>G478</f>
        <v>116465.41</v>
      </c>
      <c r="I477" s="67"/>
    </row>
    <row r="478" spans="1:9" s="29" customFormat="1" ht="32.25" customHeight="1" outlineLevel="5" x14ac:dyDescent="0.2">
      <c r="A478" s="35" t="s">
        <v>152</v>
      </c>
      <c r="B478" s="36" t="s">
        <v>167</v>
      </c>
      <c r="C478" s="40" t="s">
        <v>100</v>
      </c>
      <c r="D478" s="40" t="s">
        <v>92</v>
      </c>
      <c r="E478" s="40" t="s">
        <v>396</v>
      </c>
      <c r="F478" s="40" t="s">
        <v>74</v>
      </c>
      <c r="G478" s="83">
        <f>G479</f>
        <v>116465.41</v>
      </c>
      <c r="I478" s="67"/>
    </row>
    <row r="479" spans="1:9" s="29" customFormat="1" ht="26.25" customHeight="1" outlineLevel="5" x14ac:dyDescent="0.2">
      <c r="A479" s="35" t="s">
        <v>75</v>
      </c>
      <c r="B479" s="36" t="s">
        <v>167</v>
      </c>
      <c r="C479" s="40" t="s">
        <v>100</v>
      </c>
      <c r="D479" s="40" t="s">
        <v>92</v>
      </c>
      <c r="E479" s="40" t="s">
        <v>396</v>
      </c>
      <c r="F479" s="40" t="s">
        <v>6</v>
      </c>
      <c r="G479" s="77">
        <v>116465.41</v>
      </c>
      <c r="I479" s="67"/>
    </row>
    <row r="480" spans="1:9" ht="17.25" customHeight="1" outlineLevel="5" x14ac:dyDescent="0.2">
      <c r="A480" s="39" t="s">
        <v>33</v>
      </c>
      <c r="B480" s="36" t="s">
        <v>167</v>
      </c>
      <c r="C480" s="40" t="s">
        <v>132</v>
      </c>
      <c r="D480" s="40" t="s">
        <v>60</v>
      </c>
      <c r="E480" s="40" t="s">
        <v>61</v>
      </c>
      <c r="F480" s="40" t="s">
        <v>2</v>
      </c>
      <c r="G480" s="83">
        <f>G488+G481</f>
        <v>4043586</v>
      </c>
      <c r="I480" s="66"/>
    </row>
    <row r="481" spans="1:9" ht="17.25" customHeight="1" outlineLevel="5" x14ac:dyDescent="0.2">
      <c r="A481" s="46" t="s">
        <v>182</v>
      </c>
      <c r="B481" s="36" t="s">
        <v>167</v>
      </c>
      <c r="C481" s="40" t="s">
        <v>132</v>
      </c>
      <c r="D481" s="40" t="s">
        <v>69</v>
      </c>
      <c r="E481" s="40" t="s">
        <v>61</v>
      </c>
      <c r="F481" s="40" t="s">
        <v>2</v>
      </c>
      <c r="G481" s="83">
        <f t="shared" ref="G481:G486" si="19">G482</f>
        <v>830000</v>
      </c>
      <c r="I481" s="66"/>
    </row>
    <row r="482" spans="1:9" ht="26.25" customHeight="1" outlineLevel="5" x14ac:dyDescent="0.2">
      <c r="A482" s="46" t="s">
        <v>228</v>
      </c>
      <c r="B482" s="36" t="s">
        <v>167</v>
      </c>
      <c r="C482" s="40" t="s">
        <v>132</v>
      </c>
      <c r="D482" s="40" t="s">
        <v>69</v>
      </c>
      <c r="E482" s="40" t="s">
        <v>101</v>
      </c>
      <c r="F482" s="40" t="s">
        <v>2</v>
      </c>
      <c r="G482" s="83">
        <f>G483</f>
        <v>830000</v>
      </c>
      <c r="I482" s="66"/>
    </row>
    <row r="483" spans="1:9" ht="17.25" customHeight="1" outlineLevel="5" x14ac:dyDescent="0.2">
      <c r="A483" s="46" t="s">
        <v>183</v>
      </c>
      <c r="B483" s="36" t="s">
        <v>167</v>
      </c>
      <c r="C483" s="40" t="s">
        <v>132</v>
      </c>
      <c r="D483" s="40" t="s">
        <v>69</v>
      </c>
      <c r="E483" s="40" t="s">
        <v>110</v>
      </c>
      <c r="F483" s="40" t="s">
        <v>2</v>
      </c>
      <c r="G483" s="83">
        <f t="shared" si="19"/>
        <v>830000</v>
      </c>
      <c r="I483" s="66"/>
    </row>
    <row r="484" spans="1:9" ht="17.25" customHeight="1" outlineLevel="5" x14ac:dyDescent="0.2">
      <c r="A484" s="46" t="s">
        <v>451</v>
      </c>
      <c r="B484" s="36" t="s">
        <v>167</v>
      </c>
      <c r="C484" s="40" t="s">
        <v>132</v>
      </c>
      <c r="D484" s="40" t="s">
        <v>69</v>
      </c>
      <c r="E484" s="40" t="s">
        <v>452</v>
      </c>
      <c r="F484" s="40" t="s">
        <v>2</v>
      </c>
      <c r="G484" s="83">
        <f t="shared" si="19"/>
        <v>830000</v>
      </c>
      <c r="I484" s="66"/>
    </row>
    <row r="485" spans="1:9" ht="43.5" customHeight="1" outlineLevel="5" x14ac:dyDescent="0.2">
      <c r="A485" s="46" t="s">
        <v>192</v>
      </c>
      <c r="B485" s="36" t="s">
        <v>167</v>
      </c>
      <c r="C485" s="40" t="s">
        <v>132</v>
      </c>
      <c r="D485" s="40" t="s">
        <v>69</v>
      </c>
      <c r="E485" s="40" t="s">
        <v>453</v>
      </c>
      <c r="F485" s="40" t="s">
        <v>2</v>
      </c>
      <c r="G485" s="83">
        <f t="shared" si="19"/>
        <v>830000</v>
      </c>
      <c r="I485" s="66"/>
    </row>
    <row r="486" spans="1:9" ht="18.75" customHeight="1" outlineLevel="5" x14ac:dyDescent="0.2">
      <c r="A486" s="46" t="s">
        <v>122</v>
      </c>
      <c r="B486" s="36" t="s">
        <v>167</v>
      </c>
      <c r="C486" s="40" t="s">
        <v>132</v>
      </c>
      <c r="D486" s="40" t="s">
        <v>69</v>
      </c>
      <c r="E486" s="40" t="s">
        <v>453</v>
      </c>
      <c r="F486" s="40" t="s">
        <v>123</v>
      </c>
      <c r="G486" s="83">
        <f t="shared" si="19"/>
        <v>830000</v>
      </c>
      <c r="I486" s="66"/>
    </row>
    <row r="487" spans="1:9" ht="28.5" customHeight="1" outlineLevel="5" x14ac:dyDescent="0.2">
      <c r="A487" s="46" t="s">
        <v>45</v>
      </c>
      <c r="B487" s="36" t="s">
        <v>167</v>
      </c>
      <c r="C487" s="40" t="s">
        <v>132</v>
      </c>
      <c r="D487" s="40" t="s">
        <v>69</v>
      </c>
      <c r="E487" s="40" t="s">
        <v>453</v>
      </c>
      <c r="F487" s="40" t="s">
        <v>46</v>
      </c>
      <c r="G487" s="77">
        <v>830000</v>
      </c>
      <c r="I487" s="66"/>
    </row>
    <row r="488" spans="1:9" outlineLevel="5" x14ac:dyDescent="0.2">
      <c r="A488" s="35" t="s">
        <v>38</v>
      </c>
      <c r="B488" s="36" t="s">
        <v>167</v>
      </c>
      <c r="C488" s="40" t="s">
        <v>132</v>
      </c>
      <c r="D488" s="40" t="s">
        <v>72</v>
      </c>
      <c r="E488" s="40" t="s">
        <v>61</v>
      </c>
      <c r="F488" s="40" t="s">
        <v>2</v>
      </c>
      <c r="G488" s="83">
        <f>G491</f>
        <v>3213586</v>
      </c>
      <c r="I488" s="66"/>
    </row>
    <row r="489" spans="1:9" ht="29.25" customHeight="1" outlineLevel="5" x14ac:dyDescent="0.2">
      <c r="A489" s="46" t="s">
        <v>233</v>
      </c>
      <c r="B489" s="36" t="s">
        <v>167</v>
      </c>
      <c r="C489" s="40" t="s">
        <v>132</v>
      </c>
      <c r="D489" s="40" t="s">
        <v>72</v>
      </c>
      <c r="E489" s="40" t="s">
        <v>101</v>
      </c>
      <c r="F489" s="40" t="s">
        <v>2</v>
      </c>
      <c r="G489" s="83">
        <f t="shared" ref="G489:G492" si="20">G490</f>
        <v>3213586</v>
      </c>
      <c r="I489" s="66"/>
    </row>
    <row r="490" spans="1:9" ht="25.5" outlineLevel="5" x14ac:dyDescent="0.2">
      <c r="A490" s="35" t="s">
        <v>230</v>
      </c>
      <c r="B490" s="36" t="s">
        <v>167</v>
      </c>
      <c r="C490" s="40" t="s">
        <v>132</v>
      </c>
      <c r="D490" s="40" t="s">
        <v>72</v>
      </c>
      <c r="E490" s="40" t="s">
        <v>147</v>
      </c>
      <c r="F490" s="40" t="s">
        <v>2</v>
      </c>
      <c r="G490" s="83">
        <f t="shared" si="20"/>
        <v>3213586</v>
      </c>
      <c r="I490" s="66"/>
    </row>
    <row r="491" spans="1:9" ht="69" customHeight="1" outlineLevel="5" x14ac:dyDescent="0.2">
      <c r="A491" s="46" t="s">
        <v>158</v>
      </c>
      <c r="B491" s="36" t="s">
        <v>167</v>
      </c>
      <c r="C491" s="40" t="s">
        <v>132</v>
      </c>
      <c r="D491" s="40" t="s">
        <v>72</v>
      </c>
      <c r="E491" s="40" t="s">
        <v>134</v>
      </c>
      <c r="F491" s="40" t="s">
        <v>2</v>
      </c>
      <c r="G491" s="83">
        <f t="shared" si="20"/>
        <v>3213586</v>
      </c>
      <c r="I491" s="66"/>
    </row>
    <row r="492" spans="1:9" ht="18.75" customHeight="1" outlineLevel="5" x14ac:dyDescent="0.2">
      <c r="A492" s="35" t="s">
        <v>122</v>
      </c>
      <c r="B492" s="36" t="s">
        <v>167</v>
      </c>
      <c r="C492" s="40" t="s">
        <v>132</v>
      </c>
      <c r="D492" s="40" t="s">
        <v>72</v>
      </c>
      <c r="E492" s="40" t="s">
        <v>134</v>
      </c>
      <c r="F492" s="40" t="s">
        <v>123</v>
      </c>
      <c r="G492" s="83">
        <f t="shared" si="20"/>
        <v>3213586</v>
      </c>
      <c r="I492" s="66"/>
    </row>
    <row r="493" spans="1:9" ht="20.25" customHeight="1" outlineLevel="5" x14ac:dyDescent="0.2">
      <c r="A493" s="35" t="s">
        <v>36</v>
      </c>
      <c r="B493" s="36" t="s">
        <v>167</v>
      </c>
      <c r="C493" s="40" t="s">
        <v>132</v>
      </c>
      <c r="D493" s="40" t="s">
        <v>72</v>
      </c>
      <c r="E493" s="40" t="s">
        <v>134</v>
      </c>
      <c r="F493" s="40" t="s">
        <v>37</v>
      </c>
      <c r="G493" s="77">
        <v>3213586</v>
      </c>
      <c r="I493" s="66"/>
    </row>
    <row r="494" spans="1:9" s="29" customFormat="1" outlineLevel="5" x14ac:dyDescent="0.2">
      <c r="A494" s="39" t="s">
        <v>39</v>
      </c>
      <c r="B494" s="36" t="s">
        <v>167</v>
      </c>
      <c r="C494" s="40" t="s">
        <v>79</v>
      </c>
      <c r="D494" s="40" t="s">
        <v>60</v>
      </c>
      <c r="E494" s="40" t="s">
        <v>61</v>
      </c>
      <c r="F494" s="40" t="s">
        <v>2</v>
      </c>
      <c r="G494" s="83">
        <f t="shared" ref="G494:G495" si="21">G495</f>
        <v>281339.32999999996</v>
      </c>
      <c r="I494" s="67"/>
    </row>
    <row r="495" spans="1:9" s="29" customFormat="1" outlineLevel="5" x14ac:dyDescent="0.2">
      <c r="A495" s="35" t="s">
        <v>175</v>
      </c>
      <c r="B495" s="36" t="s">
        <v>167</v>
      </c>
      <c r="C495" s="40" t="s">
        <v>79</v>
      </c>
      <c r="D495" s="40" t="s">
        <v>62</v>
      </c>
      <c r="E495" s="40" t="s">
        <v>61</v>
      </c>
      <c r="F495" s="40" t="s">
        <v>2</v>
      </c>
      <c r="G495" s="83">
        <f t="shared" si="21"/>
        <v>281339.32999999996</v>
      </c>
      <c r="I495" s="67"/>
    </row>
    <row r="496" spans="1:9" s="29" customFormat="1" ht="25.5" outlineLevel="5" x14ac:dyDescent="0.2">
      <c r="A496" s="39" t="s">
        <v>334</v>
      </c>
      <c r="B496" s="36" t="s">
        <v>167</v>
      </c>
      <c r="C496" s="40" t="s">
        <v>79</v>
      </c>
      <c r="D496" s="40" t="s">
        <v>62</v>
      </c>
      <c r="E496" s="40" t="s">
        <v>135</v>
      </c>
      <c r="F496" s="40" t="s">
        <v>2</v>
      </c>
      <c r="G496" s="83">
        <f>G497+G500</f>
        <v>281339.32999999996</v>
      </c>
      <c r="I496" s="67"/>
    </row>
    <row r="497" spans="1:10" s="29" customFormat="1" ht="29.25" customHeight="1" outlineLevel="5" x14ac:dyDescent="0.2">
      <c r="A497" s="39" t="s">
        <v>329</v>
      </c>
      <c r="B497" s="36" t="s">
        <v>167</v>
      </c>
      <c r="C497" s="40" t="s">
        <v>79</v>
      </c>
      <c r="D497" s="40" t="s">
        <v>62</v>
      </c>
      <c r="E497" s="40" t="s">
        <v>330</v>
      </c>
      <c r="F497" s="40" t="s">
        <v>2</v>
      </c>
      <c r="G497" s="83">
        <f>G499</f>
        <v>261339.33</v>
      </c>
      <c r="I497" s="67"/>
    </row>
    <row r="498" spans="1:10" s="29" customFormat="1" ht="30" customHeight="1" outlineLevel="5" x14ac:dyDescent="0.2">
      <c r="A498" s="35" t="s">
        <v>105</v>
      </c>
      <c r="B498" s="36" t="s">
        <v>167</v>
      </c>
      <c r="C498" s="40" t="s">
        <v>79</v>
      </c>
      <c r="D498" s="40" t="s">
        <v>62</v>
      </c>
      <c r="E498" s="40" t="s">
        <v>330</v>
      </c>
      <c r="F498" s="40" t="s">
        <v>84</v>
      </c>
      <c r="G498" s="83">
        <f>G499</f>
        <v>261339.33</v>
      </c>
      <c r="I498" s="67"/>
    </row>
    <row r="499" spans="1:10" s="29" customFormat="1" ht="16.5" customHeight="1" outlineLevel="5" x14ac:dyDescent="0.2">
      <c r="A499" s="35" t="s">
        <v>43</v>
      </c>
      <c r="B499" s="36" t="s">
        <v>167</v>
      </c>
      <c r="C499" s="40" t="s">
        <v>79</v>
      </c>
      <c r="D499" s="40" t="s">
        <v>62</v>
      </c>
      <c r="E499" s="40" t="s">
        <v>330</v>
      </c>
      <c r="F499" s="40" t="s">
        <v>44</v>
      </c>
      <c r="G499" s="77">
        <v>261339.33</v>
      </c>
      <c r="I499" s="67"/>
    </row>
    <row r="500" spans="1:10" s="29" customFormat="1" ht="25.5" x14ac:dyDescent="0.2">
      <c r="A500" s="46" t="s">
        <v>331</v>
      </c>
      <c r="B500" s="36" t="s">
        <v>167</v>
      </c>
      <c r="C500" s="40" t="s">
        <v>79</v>
      </c>
      <c r="D500" s="40" t="s">
        <v>62</v>
      </c>
      <c r="E500" s="40" t="s">
        <v>332</v>
      </c>
      <c r="F500" s="40" t="s">
        <v>2</v>
      </c>
      <c r="G500" s="83">
        <f>G501</f>
        <v>20000</v>
      </c>
      <c r="I500" s="67"/>
    </row>
    <row r="501" spans="1:10" s="29" customFormat="1" ht="32.25" customHeight="1" x14ac:dyDescent="0.2">
      <c r="A501" s="46" t="s">
        <v>105</v>
      </c>
      <c r="B501" s="36" t="s">
        <v>167</v>
      </c>
      <c r="C501" s="40" t="s">
        <v>79</v>
      </c>
      <c r="D501" s="40" t="s">
        <v>62</v>
      </c>
      <c r="E501" s="40" t="s">
        <v>332</v>
      </c>
      <c r="F501" s="40" t="s">
        <v>84</v>
      </c>
      <c r="G501" s="83">
        <f>G502</f>
        <v>20000</v>
      </c>
      <c r="I501" s="67"/>
    </row>
    <row r="502" spans="1:10" s="29" customFormat="1" x14ac:dyDescent="0.2">
      <c r="A502" s="46" t="s">
        <v>43</v>
      </c>
      <c r="B502" s="36" t="s">
        <v>167</v>
      </c>
      <c r="C502" s="40" t="s">
        <v>79</v>
      </c>
      <c r="D502" s="40" t="s">
        <v>62</v>
      </c>
      <c r="E502" s="40" t="s">
        <v>332</v>
      </c>
      <c r="F502" s="40" t="s">
        <v>44</v>
      </c>
      <c r="G502" s="77">
        <v>20000</v>
      </c>
      <c r="I502" s="67"/>
    </row>
    <row r="503" spans="1:10" ht="46.5" customHeight="1" outlineLevel="5" x14ac:dyDescent="0.2">
      <c r="A503" s="54" t="s">
        <v>268</v>
      </c>
      <c r="B503" s="79" t="s">
        <v>168</v>
      </c>
      <c r="C503" s="80" t="s">
        <v>60</v>
      </c>
      <c r="D503" s="80" t="s">
        <v>60</v>
      </c>
      <c r="E503" s="80" t="s">
        <v>61</v>
      </c>
      <c r="F503" s="80" t="s">
        <v>2</v>
      </c>
      <c r="G503" s="88">
        <f>G504+G523+G619</f>
        <v>62589187.74000001</v>
      </c>
      <c r="I503" s="81"/>
      <c r="J503" s="81"/>
    </row>
    <row r="504" spans="1:10" outlineLevel="5" x14ac:dyDescent="0.2">
      <c r="A504" s="39" t="s">
        <v>23</v>
      </c>
      <c r="B504" s="36" t="s">
        <v>168</v>
      </c>
      <c r="C504" s="37" t="s">
        <v>100</v>
      </c>
      <c r="D504" s="37" t="s">
        <v>60</v>
      </c>
      <c r="E504" s="37" t="s">
        <v>61</v>
      </c>
      <c r="F504" s="37" t="s">
        <v>2</v>
      </c>
      <c r="G504" s="83">
        <f>G505+G517</f>
        <v>12176614</v>
      </c>
      <c r="I504" s="66"/>
    </row>
    <row r="505" spans="1:10" outlineLevel="5" x14ac:dyDescent="0.2">
      <c r="A505" s="46" t="s">
        <v>162</v>
      </c>
      <c r="B505" s="36" t="s">
        <v>168</v>
      </c>
      <c r="C505" s="37" t="s">
        <v>100</v>
      </c>
      <c r="D505" s="37" t="s">
        <v>69</v>
      </c>
      <c r="E505" s="37" t="s">
        <v>61</v>
      </c>
      <c r="F505" s="40" t="s">
        <v>2</v>
      </c>
      <c r="G505" s="83">
        <f>G506</f>
        <v>12097229.800000001</v>
      </c>
      <c r="I505" s="66"/>
    </row>
    <row r="506" spans="1:10" ht="38.25" outlineLevel="5" x14ac:dyDescent="0.2">
      <c r="A506" s="46" t="s">
        <v>229</v>
      </c>
      <c r="B506" s="36" t="s">
        <v>168</v>
      </c>
      <c r="C506" s="37" t="s">
        <v>100</v>
      </c>
      <c r="D506" s="37" t="s">
        <v>69</v>
      </c>
      <c r="E506" s="37" t="s">
        <v>117</v>
      </c>
      <c r="F506" s="40" t="s">
        <v>2</v>
      </c>
      <c r="G506" s="83">
        <f>G507</f>
        <v>12097229.800000001</v>
      </c>
      <c r="I506" s="66"/>
    </row>
    <row r="507" spans="1:10" ht="29.25" customHeight="1" outlineLevel="5" x14ac:dyDescent="0.2">
      <c r="A507" s="35" t="s">
        <v>145</v>
      </c>
      <c r="B507" s="36" t="s">
        <v>168</v>
      </c>
      <c r="C507" s="37" t="s">
        <v>100</v>
      </c>
      <c r="D507" s="37" t="s">
        <v>69</v>
      </c>
      <c r="E507" s="37" t="s">
        <v>118</v>
      </c>
      <c r="F507" s="40" t="s">
        <v>2</v>
      </c>
      <c r="G507" s="83">
        <f>G508+G511+G514</f>
        <v>12097229.800000001</v>
      </c>
      <c r="I507" s="66"/>
    </row>
    <row r="508" spans="1:10" ht="42.75" customHeight="1" outlineLevel="5" x14ac:dyDescent="0.2">
      <c r="A508" s="46" t="s">
        <v>119</v>
      </c>
      <c r="B508" s="36" t="s">
        <v>168</v>
      </c>
      <c r="C508" s="37" t="s">
        <v>100</v>
      </c>
      <c r="D508" s="37" t="s">
        <v>69</v>
      </c>
      <c r="E508" s="37" t="s">
        <v>120</v>
      </c>
      <c r="F508" s="40" t="s">
        <v>2</v>
      </c>
      <c r="G508" s="83">
        <f t="shared" ref="G508:G509" si="22">G509</f>
        <v>10814779.58</v>
      </c>
      <c r="I508" s="66"/>
    </row>
    <row r="509" spans="1:10" ht="25.5" outlineLevel="5" x14ac:dyDescent="0.2">
      <c r="A509" s="35" t="s">
        <v>105</v>
      </c>
      <c r="B509" s="36" t="s">
        <v>168</v>
      </c>
      <c r="C509" s="37" t="s">
        <v>100</v>
      </c>
      <c r="D509" s="37" t="s">
        <v>69</v>
      </c>
      <c r="E509" s="37" t="s">
        <v>120</v>
      </c>
      <c r="F509" s="40" t="s">
        <v>84</v>
      </c>
      <c r="G509" s="83">
        <f t="shared" si="22"/>
        <v>10814779.58</v>
      </c>
      <c r="I509" s="66"/>
    </row>
    <row r="510" spans="1:10" outlineLevel="5" x14ac:dyDescent="0.2">
      <c r="A510" s="35" t="s">
        <v>43</v>
      </c>
      <c r="B510" s="36" t="s">
        <v>168</v>
      </c>
      <c r="C510" s="37" t="s">
        <v>100</v>
      </c>
      <c r="D510" s="37" t="s">
        <v>69</v>
      </c>
      <c r="E510" s="37" t="s">
        <v>120</v>
      </c>
      <c r="F510" s="40" t="s">
        <v>44</v>
      </c>
      <c r="G510" s="77">
        <v>10814779.58</v>
      </c>
      <c r="I510" s="66"/>
    </row>
    <row r="511" spans="1:10" s="29" customFormat="1" ht="25.5" outlineLevel="5" x14ac:dyDescent="0.2">
      <c r="A511" s="35" t="s">
        <v>391</v>
      </c>
      <c r="B511" s="36" t="s">
        <v>168</v>
      </c>
      <c r="C511" s="37" t="s">
        <v>100</v>
      </c>
      <c r="D511" s="37" t="s">
        <v>69</v>
      </c>
      <c r="E511" s="37" t="s">
        <v>454</v>
      </c>
      <c r="F511" s="40" t="s">
        <v>2</v>
      </c>
      <c r="G511" s="83">
        <f>G512</f>
        <v>50411.6</v>
      </c>
      <c r="I511" s="67"/>
    </row>
    <row r="512" spans="1:10" s="29" customFormat="1" ht="25.5" outlineLevel="5" x14ac:dyDescent="0.2">
      <c r="A512" s="35" t="s">
        <v>105</v>
      </c>
      <c r="B512" s="36" t="s">
        <v>168</v>
      </c>
      <c r="C512" s="37" t="s">
        <v>100</v>
      </c>
      <c r="D512" s="37" t="s">
        <v>69</v>
      </c>
      <c r="E512" s="37" t="s">
        <v>454</v>
      </c>
      <c r="F512" s="40" t="s">
        <v>84</v>
      </c>
      <c r="G512" s="83">
        <f>G513</f>
        <v>50411.6</v>
      </c>
      <c r="I512" s="67"/>
    </row>
    <row r="513" spans="1:9" s="29" customFormat="1" outlineLevel="5" x14ac:dyDescent="0.2">
      <c r="A513" s="35" t="s">
        <v>43</v>
      </c>
      <c r="B513" s="36" t="s">
        <v>168</v>
      </c>
      <c r="C513" s="37" t="s">
        <v>100</v>
      </c>
      <c r="D513" s="37" t="s">
        <v>69</v>
      </c>
      <c r="E513" s="37" t="s">
        <v>454</v>
      </c>
      <c r="F513" s="40" t="s">
        <v>44</v>
      </c>
      <c r="G513" s="77">
        <v>50411.6</v>
      </c>
      <c r="I513" s="67"/>
    </row>
    <row r="514" spans="1:9" s="29" customFormat="1" ht="38.25" outlineLevel="5" x14ac:dyDescent="0.2">
      <c r="A514" s="35" t="s">
        <v>361</v>
      </c>
      <c r="B514" s="36" t="s">
        <v>168</v>
      </c>
      <c r="C514" s="37" t="s">
        <v>100</v>
      </c>
      <c r="D514" s="37" t="s">
        <v>69</v>
      </c>
      <c r="E514" s="37" t="s">
        <v>362</v>
      </c>
      <c r="F514" s="40" t="s">
        <v>2</v>
      </c>
      <c r="G514" s="83">
        <f>G515</f>
        <v>1232038.6200000001</v>
      </c>
      <c r="I514" s="67"/>
    </row>
    <row r="515" spans="1:9" s="29" customFormat="1" ht="25.5" outlineLevel="5" x14ac:dyDescent="0.2">
      <c r="A515" s="35" t="s">
        <v>105</v>
      </c>
      <c r="B515" s="36" t="s">
        <v>168</v>
      </c>
      <c r="C515" s="37" t="s">
        <v>100</v>
      </c>
      <c r="D515" s="37" t="s">
        <v>69</v>
      </c>
      <c r="E515" s="37" t="s">
        <v>362</v>
      </c>
      <c r="F515" s="40" t="s">
        <v>84</v>
      </c>
      <c r="G515" s="83">
        <f>G516</f>
        <v>1232038.6200000001</v>
      </c>
      <c r="I515" s="67"/>
    </row>
    <row r="516" spans="1:9" s="29" customFormat="1" outlineLevel="5" x14ac:dyDescent="0.2">
      <c r="A516" s="35" t="s">
        <v>43</v>
      </c>
      <c r="B516" s="36" t="s">
        <v>168</v>
      </c>
      <c r="C516" s="37" t="s">
        <v>100</v>
      </c>
      <c r="D516" s="37" t="s">
        <v>69</v>
      </c>
      <c r="E516" s="37" t="s">
        <v>362</v>
      </c>
      <c r="F516" s="40" t="s">
        <v>44</v>
      </c>
      <c r="G516" s="77">
        <v>1232038.6200000001</v>
      </c>
      <c r="I516" s="67"/>
    </row>
    <row r="517" spans="1:9" s="29" customFormat="1" outlineLevel="5" x14ac:dyDescent="0.2">
      <c r="A517" s="35" t="s">
        <v>170</v>
      </c>
      <c r="B517" s="36" t="s">
        <v>168</v>
      </c>
      <c r="C517" s="37" t="s">
        <v>100</v>
      </c>
      <c r="D517" s="37" t="s">
        <v>100</v>
      </c>
      <c r="E517" s="37" t="s">
        <v>61</v>
      </c>
      <c r="F517" s="40" t="s">
        <v>2</v>
      </c>
      <c r="G517" s="83">
        <f>G518</f>
        <v>79384.2</v>
      </c>
      <c r="I517" s="67"/>
    </row>
    <row r="518" spans="1:9" s="29" customFormat="1" ht="38.25" outlineLevel="5" x14ac:dyDescent="0.2">
      <c r="A518" s="46" t="s">
        <v>229</v>
      </c>
      <c r="B518" s="36" t="s">
        <v>168</v>
      </c>
      <c r="C518" s="37" t="s">
        <v>100</v>
      </c>
      <c r="D518" s="37" t="s">
        <v>100</v>
      </c>
      <c r="E518" s="37" t="s">
        <v>117</v>
      </c>
      <c r="F518" s="40" t="s">
        <v>2</v>
      </c>
      <c r="G518" s="83">
        <f>G519</f>
        <v>79384.2</v>
      </c>
      <c r="I518" s="67"/>
    </row>
    <row r="519" spans="1:9" s="29" customFormat="1" outlineLevel="5" x14ac:dyDescent="0.2">
      <c r="A519" s="35" t="s">
        <v>369</v>
      </c>
      <c r="B519" s="36" t="s">
        <v>168</v>
      </c>
      <c r="C519" s="37" t="s">
        <v>100</v>
      </c>
      <c r="D519" s="37" t="s">
        <v>100</v>
      </c>
      <c r="E519" s="37" t="s">
        <v>370</v>
      </c>
      <c r="F519" s="40" t="s">
        <v>2</v>
      </c>
      <c r="G519" s="83">
        <f>G520</f>
        <v>79384.2</v>
      </c>
      <c r="I519" s="67"/>
    </row>
    <row r="520" spans="1:9" s="29" customFormat="1" outlineLevel="5" x14ac:dyDescent="0.2">
      <c r="A520" s="35" t="s">
        <v>371</v>
      </c>
      <c r="B520" s="36" t="s">
        <v>168</v>
      </c>
      <c r="C520" s="37" t="s">
        <v>100</v>
      </c>
      <c r="D520" s="37" t="s">
        <v>100</v>
      </c>
      <c r="E520" s="37" t="s">
        <v>372</v>
      </c>
      <c r="F520" s="40" t="s">
        <v>2</v>
      </c>
      <c r="G520" s="83">
        <f>G521</f>
        <v>79384.2</v>
      </c>
      <c r="I520" s="67"/>
    </row>
    <row r="521" spans="1:9" s="29" customFormat="1" ht="25.5" outlineLevel="5" x14ac:dyDescent="0.2">
      <c r="A521" s="35" t="s">
        <v>105</v>
      </c>
      <c r="B521" s="36" t="s">
        <v>168</v>
      </c>
      <c r="C521" s="37" t="s">
        <v>100</v>
      </c>
      <c r="D521" s="37" t="s">
        <v>100</v>
      </c>
      <c r="E521" s="37" t="s">
        <v>372</v>
      </c>
      <c r="F521" s="40" t="s">
        <v>84</v>
      </c>
      <c r="G521" s="83">
        <f>G522</f>
        <v>79384.2</v>
      </c>
      <c r="I521" s="67"/>
    </row>
    <row r="522" spans="1:9" s="29" customFormat="1" outlineLevel="5" x14ac:dyDescent="0.2">
      <c r="A522" s="35" t="s">
        <v>43</v>
      </c>
      <c r="B522" s="36" t="s">
        <v>168</v>
      </c>
      <c r="C522" s="37" t="s">
        <v>100</v>
      </c>
      <c r="D522" s="37" t="s">
        <v>100</v>
      </c>
      <c r="E522" s="37" t="s">
        <v>372</v>
      </c>
      <c r="F522" s="40" t="s">
        <v>44</v>
      </c>
      <c r="G522" s="77">
        <v>79384.2</v>
      </c>
      <c r="I522" s="67"/>
    </row>
    <row r="523" spans="1:9" ht="18.75" customHeight="1" outlineLevel="5" x14ac:dyDescent="0.2">
      <c r="A523" s="39" t="s">
        <v>30</v>
      </c>
      <c r="B523" s="36" t="s">
        <v>168</v>
      </c>
      <c r="C523" s="40" t="s">
        <v>91</v>
      </c>
      <c r="D523" s="37" t="s">
        <v>60</v>
      </c>
      <c r="E523" s="40" t="s">
        <v>61</v>
      </c>
      <c r="F523" s="40" t="s">
        <v>2</v>
      </c>
      <c r="G523" s="83">
        <f>G524+G596</f>
        <v>50136723.74000001</v>
      </c>
      <c r="I523" s="66"/>
    </row>
    <row r="524" spans="1:9" outlineLevel="5" x14ac:dyDescent="0.2">
      <c r="A524" s="35" t="s">
        <v>31</v>
      </c>
      <c r="B524" s="36" t="s">
        <v>168</v>
      </c>
      <c r="C524" s="40" t="s">
        <v>91</v>
      </c>
      <c r="D524" s="37" t="s">
        <v>59</v>
      </c>
      <c r="E524" s="40" t="s">
        <v>61</v>
      </c>
      <c r="F524" s="40" t="s">
        <v>2</v>
      </c>
      <c r="G524" s="83">
        <f>G525</f>
        <v>35685827.650000006</v>
      </c>
      <c r="I524" s="66"/>
    </row>
    <row r="525" spans="1:9" ht="38.25" outlineLevel="5" x14ac:dyDescent="0.2">
      <c r="A525" s="46" t="s">
        <v>229</v>
      </c>
      <c r="B525" s="36" t="s">
        <v>168</v>
      </c>
      <c r="C525" s="37" t="s">
        <v>91</v>
      </c>
      <c r="D525" s="37" t="s">
        <v>59</v>
      </c>
      <c r="E525" s="40" t="s">
        <v>117</v>
      </c>
      <c r="F525" s="40" t="s">
        <v>2</v>
      </c>
      <c r="G525" s="83">
        <f>G526+G565</f>
        <v>35685827.650000006</v>
      </c>
      <c r="I525" s="66"/>
    </row>
    <row r="526" spans="1:9" ht="25.5" outlineLevel="2" x14ac:dyDescent="0.2">
      <c r="A526" s="46" t="s">
        <v>231</v>
      </c>
      <c r="B526" s="36" t="s">
        <v>168</v>
      </c>
      <c r="C526" s="37" t="s">
        <v>91</v>
      </c>
      <c r="D526" s="37" t="s">
        <v>59</v>
      </c>
      <c r="E526" s="40" t="s">
        <v>126</v>
      </c>
      <c r="F526" s="40" t="s">
        <v>2</v>
      </c>
      <c r="G526" s="83">
        <f>G527+G530+G537+G544+G559+G551+G554+G562</f>
        <v>25033080.270000003</v>
      </c>
      <c r="I526" s="66"/>
    </row>
    <row r="527" spans="1:9" ht="25.5" x14ac:dyDescent="0.2">
      <c r="A527" s="35" t="s">
        <v>263</v>
      </c>
      <c r="B527" s="36" t="s">
        <v>168</v>
      </c>
      <c r="C527" s="37" t="s">
        <v>91</v>
      </c>
      <c r="D527" s="37" t="s">
        <v>59</v>
      </c>
      <c r="E527" s="40" t="s">
        <v>127</v>
      </c>
      <c r="F527" s="40" t="s">
        <v>2</v>
      </c>
      <c r="G527" s="83">
        <f>G528</f>
        <v>7375504.21</v>
      </c>
      <c r="I527" s="66"/>
    </row>
    <row r="528" spans="1:9" ht="25.5" x14ac:dyDescent="0.2">
      <c r="A528" s="35" t="s">
        <v>105</v>
      </c>
      <c r="B528" s="36" t="s">
        <v>168</v>
      </c>
      <c r="C528" s="37" t="s">
        <v>91</v>
      </c>
      <c r="D528" s="37" t="s">
        <v>59</v>
      </c>
      <c r="E528" s="40" t="s">
        <v>127</v>
      </c>
      <c r="F528" s="40" t="s">
        <v>84</v>
      </c>
      <c r="G528" s="83">
        <f>G529</f>
        <v>7375504.21</v>
      </c>
      <c r="I528" s="66"/>
    </row>
    <row r="529" spans="1:9" x14ac:dyDescent="0.2">
      <c r="A529" s="35" t="s">
        <v>43</v>
      </c>
      <c r="B529" s="36" t="s">
        <v>168</v>
      </c>
      <c r="C529" s="37" t="s">
        <v>91</v>
      </c>
      <c r="D529" s="37" t="s">
        <v>59</v>
      </c>
      <c r="E529" s="40" t="s">
        <v>127</v>
      </c>
      <c r="F529" s="40" t="s">
        <v>44</v>
      </c>
      <c r="G529" s="77">
        <v>7375504.21</v>
      </c>
      <c r="I529" s="66"/>
    </row>
    <row r="530" spans="1:9" ht="29.25" customHeight="1" x14ac:dyDescent="0.2">
      <c r="A530" s="35" t="s">
        <v>196</v>
      </c>
      <c r="B530" s="36" t="s">
        <v>168</v>
      </c>
      <c r="C530" s="37" t="s">
        <v>91</v>
      </c>
      <c r="D530" s="37" t="s">
        <v>59</v>
      </c>
      <c r="E530" s="40" t="s">
        <v>197</v>
      </c>
      <c r="F530" s="40" t="s">
        <v>2</v>
      </c>
      <c r="G530" s="83">
        <f>G531+G533+G535</f>
        <v>8979562.120000001</v>
      </c>
      <c r="I530" s="66"/>
    </row>
    <row r="531" spans="1:9" ht="69" customHeight="1" x14ac:dyDescent="0.2">
      <c r="A531" s="35" t="s">
        <v>188</v>
      </c>
      <c r="B531" s="36" t="s">
        <v>168</v>
      </c>
      <c r="C531" s="37" t="s">
        <v>91</v>
      </c>
      <c r="D531" s="37" t="s">
        <v>59</v>
      </c>
      <c r="E531" s="40" t="s">
        <v>197</v>
      </c>
      <c r="F531" s="40" t="s">
        <v>67</v>
      </c>
      <c r="G531" s="83">
        <f>G532</f>
        <v>6971955.4900000002</v>
      </c>
      <c r="I531" s="66"/>
    </row>
    <row r="532" spans="1:9" ht="15.75" customHeight="1" x14ac:dyDescent="0.2">
      <c r="A532" s="35" t="s">
        <v>16</v>
      </c>
      <c r="B532" s="36" t="s">
        <v>168</v>
      </c>
      <c r="C532" s="37" t="s">
        <v>91</v>
      </c>
      <c r="D532" s="37" t="s">
        <v>59</v>
      </c>
      <c r="E532" s="40" t="s">
        <v>197</v>
      </c>
      <c r="F532" s="40" t="s">
        <v>17</v>
      </c>
      <c r="G532" s="77">
        <v>6971955.4900000002</v>
      </c>
      <c r="I532" s="66"/>
    </row>
    <row r="533" spans="1:9" ht="30" customHeight="1" x14ac:dyDescent="0.2">
      <c r="A533" s="35" t="s">
        <v>308</v>
      </c>
      <c r="B533" s="36" t="s">
        <v>168</v>
      </c>
      <c r="C533" s="37" t="s">
        <v>91</v>
      </c>
      <c r="D533" s="37" t="s">
        <v>59</v>
      </c>
      <c r="E533" s="40" t="s">
        <v>197</v>
      </c>
      <c r="F533" s="40" t="s">
        <v>74</v>
      </c>
      <c r="G533" s="83">
        <f>G534</f>
        <v>1993436.63</v>
      </c>
      <c r="I533" s="66"/>
    </row>
    <row r="534" spans="1:9" ht="29.25" customHeight="1" x14ac:dyDescent="0.2">
      <c r="A534" s="35" t="s">
        <v>75</v>
      </c>
      <c r="B534" s="36" t="s">
        <v>168</v>
      </c>
      <c r="C534" s="37" t="s">
        <v>91</v>
      </c>
      <c r="D534" s="37" t="s">
        <v>59</v>
      </c>
      <c r="E534" s="40" t="s">
        <v>197</v>
      </c>
      <c r="F534" s="40" t="s">
        <v>6</v>
      </c>
      <c r="G534" s="77">
        <v>1993436.63</v>
      </c>
      <c r="I534" s="66"/>
    </row>
    <row r="535" spans="1:9" x14ac:dyDescent="0.2">
      <c r="A535" s="35" t="s">
        <v>77</v>
      </c>
      <c r="B535" s="36" t="s">
        <v>168</v>
      </c>
      <c r="C535" s="37" t="s">
        <v>91</v>
      </c>
      <c r="D535" s="37" t="s">
        <v>59</v>
      </c>
      <c r="E535" s="40" t="s">
        <v>197</v>
      </c>
      <c r="F535" s="40" t="s">
        <v>78</v>
      </c>
      <c r="G535" s="83">
        <f>G536</f>
        <v>14170</v>
      </c>
      <c r="I535" s="66"/>
    </row>
    <row r="536" spans="1:9" x14ac:dyDescent="0.2">
      <c r="A536" s="35" t="s">
        <v>9</v>
      </c>
      <c r="B536" s="36" t="s">
        <v>168</v>
      </c>
      <c r="C536" s="37" t="s">
        <v>91</v>
      </c>
      <c r="D536" s="37" t="s">
        <v>59</v>
      </c>
      <c r="E536" s="40" t="s">
        <v>197</v>
      </c>
      <c r="F536" s="40" t="s">
        <v>10</v>
      </c>
      <c r="G536" s="77">
        <v>14170</v>
      </c>
      <c r="I536" s="66"/>
    </row>
    <row r="537" spans="1:9" ht="30" customHeight="1" x14ac:dyDescent="0.2">
      <c r="A537" s="35" t="s">
        <v>198</v>
      </c>
      <c r="B537" s="36" t="s">
        <v>168</v>
      </c>
      <c r="C537" s="37" t="s">
        <v>91</v>
      </c>
      <c r="D537" s="37" t="s">
        <v>59</v>
      </c>
      <c r="E537" s="40" t="s">
        <v>199</v>
      </c>
      <c r="F537" s="40" t="s">
        <v>2</v>
      </c>
      <c r="G537" s="83">
        <f>G538+G540+G542</f>
        <v>4223277.1400000006</v>
      </c>
      <c r="I537" s="66"/>
    </row>
    <row r="538" spans="1:9" ht="69" customHeight="1" x14ac:dyDescent="0.2">
      <c r="A538" s="35" t="s">
        <v>188</v>
      </c>
      <c r="B538" s="36" t="s">
        <v>168</v>
      </c>
      <c r="C538" s="37" t="s">
        <v>91</v>
      </c>
      <c r="D538" s="37" t="s">
        <v>59</v>
      </c>
      <c r="E538" s="40" t="s">
        <v>199</v>
      </c>
      <c r="F538" s="40" t="s">
        <v>67</v>
      </c>
      <c r="G538" s="83">
        <f>G539</f>
        <v>2658101.86</v>
      </c>
      <c r="I538" s="66"/>
    </row>
    <row r="539" spans="1:9" ht="15.75" customHeight="1" x14ac:dyDescent="0.2">
      <c r="A539" s="35" t="s">
        <v>16</v>
      </c>
      <c r="B539" s="36" t="s">
        <v>168</v>
      </c>
      <c r="C539" s="37" t="s">
        <v>91</v>
      </c>
      <c r="D539" s="37" t="s">
        <v>59</v>
      </c>
      <c r="E539" s="40" t="s">
        <v>199</v>
      </c>
      <c r="F539" s="40" t="s">
        <v>17</v>
      </c>
      <c r="G539" s="77">
        <v>2658101.86</v>
      </c>
      <c r="I539" s="66"/>
    </row>
    <row r="540" spans="1:9" ht="31.5" customHeight="1" x14ac:dyDescent="0.2">
      <c r="A540" s="35" t="s">
        <v>308</v>
      </c>
      <c r="B540" s="36" t="s">
        <v>168</v>
      </c>
      <c r="C540" s="37" t="s">
        <v>91</v>
      </c>
      <c r="D540" s="37" t="s">
        <v>59</v>
      </c>
      <c r="E540" s="40" t="s">
        <v>199</v>
      </c>
      <c r="F540" s="40" t="s">
        <v>74</v>
      </c>
      <c r="G540" s="83">
        <f>G541</f>
        <v>1558002.13</v>
      </c>
      <c r="I540" s="66"/>
    </row>
    <row r="541" spans="1:9" ht="27" customHeight="1" x14ac:dyDescent="0.2">
      <c r="A541" s="35" t="s">
        <v>75</v>
      </c>
      <c r="B541" s="36" t="s">
        <v>168</v>
      </c>
      <c r="C541" s="37" t="s">
        <v>91</v>
      </c>
      <c r="D541" s="37" t="s">
        <v>59</v>
      </c>
      <c r="E541" s="40" t="s">
        <v>199</v>
      </c>
      <c r="F541" s="40" t="s">
        <v>6</v>
      </c>
      <c r="G541" s="77">
        <v>1558002.13</v>
      </c>
      <c r="I541" s="66"/>
    </row>
    <row r="542" spans="1:9" ht="15.75" customHeight="1" x14ac:dyDescent="0.2">
      <c r="A542" s="35" t="s">
        <v>77</v>
      </c>
      <c r="B542" s="36" t="s">
        <v>168</v>
      </c>
      <c r="C542" s="37" t="s">
        <v>91</v>
      </c>
      <c r="D542" s="37" t="s">
        <v>59</v>
      </c>
      <c r="E542" s="40" t="s">
        <v>199</v>
      </c>
      <c r="F542" s="40" t="s">
        <v>78</v>
      </c>
      <c r="G542" s="83">
        <f>G543</f>
        <v>7173.15</v>
      </c>
      <c r="I542" s="66"/>
    </row>
    <row r="543" spans="1:9" ht="15.75" customHeight="1" x14ac:dyDescent="0.2">
      <c r="A543" s="35" t="s">
        <v>9</v>
      </c>
      <c r="B543" s="36" t="s">
        <v>168</v>
      </c>
      <c r="C543" s="37" t="s">
        <v>91</v>
      </c>
      <c r="D543" s="37" t="s">
        <v>59</v>
      </c>
      <c r="E543" s="40" t="s">
        <v>199</v>
      </c>
      <c r="F543" s="40" t="s">
        <v>10</v>
      </c>
      <c r="G543" s="77">
        <v>7173.15</v>
      </c>
      <c r="I543" s="66"/>
    </row>
    <row r="544" spans="1:9" s="29" customFormat="1" ht="15.75" customHeight="1" x14ac:dyDescent="0.2">
      <c r="A544" s="35" t="s">
        <v>358</v>
      </c>
      <c r="B544" s="36" t="s">
        <v>168</v>
      </c>
      <c r="C544" s="37" t="s">
        <v>91</v>
      </c>
      <c r="D544" s="37" t="s">
        <v>59</v>
      </c>
      <c r="E544" s="40" t="s">
        <v>359</v>
      </c>
      <c r="F544" s="40" t="s">
        <v>2</v>
      </c>
      <c r="G544" s="83">
        <f>G547+G549+G545</f>
        <v>2808653.8699999996</v>
      </c>
      <c r="I544" s="67"/>
    </row>
    <row r="545" spans="1:9" s="29" customFormat="1" ht="66.75" customHeight="1" x14ac:dyDescent="0.2">
      <c r="A545" s="35" t="s">
        <v>188</v>
      </c>
      <c r="B545" s="36" t="s">
        <v>168</v>
      </c>
      <c r="C545" s="37" t="s">
        <v>91</v>
      </c>
      <c r="D545" s="37" t="s">
        <v>59</v>
      </c>
      <c r="E545" s="40" t="s">
        <v>359</v>
      </c>
      <c r="F545" s="40" t="s">
        <v>67</v>
      </c>
      <c r="G545" s="83">
        <f>G546</f>
        <v>3000</v>
      </c>
      <c r="I545" s="67"/>
    </row>
    <row r="546" spans="1:9" s="29" customFormat="1" ht="21" customHeight="1" x14ac:dyDescent="0.2">
      <c r="A546" s="35" t="s">
        <v>16</v>
      </c>
      <c r="B546" s="36" t="s">
        <v>168</v>
      </c>
      <c r="C546" s="37" t="s">
        <v>91</v>
      </c>
      <c r="D546" s="37" t="s">
        <v>59</v>
      </c>
      <c r="E546" s="40" t="s">
        <v>359</v>
      </c>
      <c r="F546" s="40" t="s">
        <v>17</v>
      </c>
      <c r="G546" s="93">
        <v>3000</v>
      </c>
      <c r="I546" s="67"/>
    </row>
    <row r="547" spans="1:9" s="29" customFormat="1" ht="30" customHeight="1" x14ac:dyDescent="0.2">
      <c r="A547" s="35" t="s">
        <v>152</v>
      </c>
      <c r="B547" s="36" t="s">
        <v>168</v>
      </c>
      <c r="C547" s="37" t="s">
        <v>91</v>
      </c>
      <c r="D547" s="37" t="s">
        <v>59</v>
      </c>
      <c r="E547" s="40" t="s">
        <v>359</v>
      </c>
      <c r="F547" s="40" t="s">
        <v>74</v>
      </c>
      <c r="G547" s="83">
        <f>G548</f>
        <v>553038.06999999995</v>
      </c>
      <c r="I547" s="67"/>
    </row>
    <row r="548" spans="1:9" s="29" customFormat="1" ht="27" customHeight="1" x14ac:dyDescent="0.2">
      <c r="A548" s="35" t="s">
        <v>75</v>
      </c>
      <c r="B548" s="36" t="s">
        <v>168</v>
      </c>
      <c r="C548" s="37" t="s">
        <v>91</v>
      </c>
      <c r="D548" s="37" t="s">
        <v>59</v>
      </c>
      <c r="E548" s="40" t="s">
        <v>359</v>
      </c>
      <c r="F548" s="40" t="s">
        <v>6</v>
      </c>
      <c r="G548" s="77">
        <v>553038.06999999995</v>
      </c>
      <c r="I548" s="67"/>
    </row>
    <row r="549" spans="1:9" s="29" customFormat="1" ht="35.25" customHeight="1" x14ac:dyDescent="0.2">
      <c r="A549" s="35" t="s">
        <v>105</v>
      </c>
      <c r="B549" s="36" t="s">
        <v>168</v>
      </c>
      <c r="C549" s="37" t="s">
        <v>91</v>
      </c>
      <c r="D549" s="37" t="s">
        <v>59</v>
      </c>
      <c r="E549" s="40" t="s">
        <v>359</v>
      </c>
      <c r="F549" s="40" t="s">
        <v>84</v>
      </c>
      <c r="G549" s="83">
        <f>G550</f>
        <v>2252615.7999999998</v>
      </c>
      <c r="I549" s="67"/>
    </row>
    <row r="550" spans="1:9" s="29" customFormat="1" ht="24" customHeight="1" x14ac:dyDescent="0.2">
      <c r="A550" s="35" t="s">
        <v>43</v>
      </c>
      <c r="B550" s="36" t="s">
        <v>168</v>
      </c>
      <c r="C550" s="37" t="s">
        <v>91</v>
      </c>
      <c r="D550" s="37" t="s">
        <v>59</v>
      </c>
      <c r="E550" s="40" t="s">
        <v>359</v>
      </c>
      <c r="F550" s="40" t="s">
        <v>44</v>
      </c>
      <c r="G550" s="77">
        <v>2252615.7999999998</v>
      </c>
      <c r="I550" s="67"/>
    </row>
    <row r="551" spans="1:9" s="29" customFormat="1" ht="21.75" customHeight="1" x14ac:dyDescent="0.2">
      <c r="A551" s="59" t="s">
        <v>448</v>
      </c>
      <c r="B551" s="56" t="s">
        <v>168</v>
      </c>
      <c r="C551" s="57" t="s">
        <v>91</v>
      </c>
      <c r="D551" s="57" t="s">
        <v>59</v>
      </c>
      <c r="E551" s="58" t="s">
        <v>447</v>
      </c>
      <c r="F551" s="58" t="s">
        <v>2</v>
      </c>
      <c r="G551" s="82">
        <f>G552</f>
        <v>20400</v>
      </c>
      <c r="I551" s="67"/>
    </row>
    <row r="552" spans="1:9" s="29" customFormat="1" ht="30" customHeight="1" x14ac:dyDescent="0.2">
      <c r="A552" s="59" t="s">
        <v>105</v>
      </c>
      <c r="B552" s="56" t="s">
        <v>168</v>
      </c>
      <c r="C552" s="57" t="s">
        <v>91</v>
      </c>
      <c r="D552" s="57" t="s">
        <v>59</v>
      </c>
      <c r="E552" s="58" t="s">
        <v>447</v>
      </c>
      <c r="F552" s="58" t="s">
        <v>84</v>
      </c>
      <c r="G552" s="82">
        <f>G553</f>
        <v>20400</v>
      </c>
      <c r="I552" s="67"/>
    </row>
    <row r="553" spans="1:9" s="29" customFormat="1" ht="21" customHeight="1" x14ac:dyDescent="0.2">
      <c r="A553" s="59" t="s">
        <v>43</v>
      </c>
      <c r="B553" s="56" t="s">
        <v>168</v>
      </c>
      <c r="C553" s="57" t="s">
        <v>91</v>
      </c>
      <c r="D553" s="57" t="s">
        <v>59</v>
      </c>
      <c r="E553" s="58" t="s">
        <v>447</v>
      </c>
      <c r="F553" s="58" t="s">
        <v>44</v>
      </c>
      <c r="G553" s="77">
        <v>20400</v>
      </c>
      <c r="I553" s="67"/>
    </row>
    <row r="554" spans="1:9" s="29" customFormat="1" ht="30.75" customHeight="1" x14ac:dyDescent="0.2">
      <c r="A554" s="59" t="s">
        <v>354</v>
      </c>
      <c r="B554" s="56" t="s">
        <v>168</v>
      </c>
      <c r="C554" s="57" t="s">
        <v>91</v>
      </c>
      <c r="D554" s="57" t="s">
        <v>59</v>
      </c>
      <c r="E554" s="58" t="s">
        <v>449</v>
      </c>
      <c r="F554" s="58" t="s">
        <v>2</v>
      </c>
      <c r="G554" s="82">
        <f>G557+G555</f>
        <v>265100</v>
      </c>
      <c r="I554" s="67"/>
    </row>
    <row r="555" spans="1:9" s="29" customFormat="1" ht="30.75" customHeight="1" x14ac:dyDescent="0.2">
      <c r="A555" s="59" t="s">
        <v>152</v>
      </c>
      <c r="B555" s="56" t="s">
        <v>168</v>
      </c>
      <c r="C555" s="57" t="s">
        <v>91</v>
      </c>
      <c r="D555" s="57" t="s">
        <v>59</v>
      </c>
      <c r="E555" s="58" t="s">
        <v>449</v>
      </c>
      <c r="F555" s="58" t="s">
        <v>74</v>
      </c>
      <c r="G555" s="82">
        <f>G556</f>
        <v>157000</v>
      </c>
      <c r="I555" s="67"/>
    </row>
    <row r="556" spans="1:9" s="29" customFormat="1" ht="30.75" customHeight="1" x14ac:dyDescent="0.2">
      <c r="A556" s="59" t="s">
        <v>282</v>
      </c>
      <c r="B556" s="56" t="s">
        <v>168</v>
      </c>
      <c r="C556" s="57" t="s">
        <v>91</v>
      </c>
      <c r="D556" s="57" t="s">
        <v>59</v>
      </c>
      <c r="E556" s="58" t="s">
        <v>449</v>
      </c>
      <c r="F556" s="58" t="s">
        <v>6</v>
      </c>
      <c r="G556" s="77">
        <v>157000</v>
      </c>
      <c r="I556" s="67"/>
    </row>
    <row r="557" spans="1:9" s="29" customFormat="1" ht="33" customHeight="1" x14ac:dyDescent="0.2">
      <c r="A557" s="59" t="s">
        <v>105</v>
      </c>
      <c r="B557" s="56" t="s">
        <v>168</v>
      </c>
      <c r="C557" s="57" t="s">
        <v>91</v>
      </c>
      <c r="D557" s="57" t="s">
        <v>59</v>
      </c>
      <c r="E557" s="58" t="s">
        <v>449</v>
      </c>
      <c r="F557" s="58" t="s">
        <v>84</v>
      </c>
      <c r="G557" s="82">
        <f>G558</f>
        <v>108100</v>
      </c>
      <c r="I557" s="67"/>
    </row>
    <row r="558" spans="1:9" s="29" customFormat="1" ht="27.75" customHeight="1" x14ac:dyDescent="0.2">
      <c r="A558" s="59" t="s">
        <v>43</v>
      </c>
      <c r="B558" s="56" t="s">
        <v>168</v>
      </c>
      <c r="C558" s="57" t="s">
        <v>91</v>
      </c>
      <c r="D558" s="57" t="s">
        <v>59</v>
      </c>
      <c r="E558" s="58" t="s">
        <v>449</v>
      </c>
      <c r="F558" s="58" t="s">
        <v>44</v>
      </c>
      <c r="G558" s="77">
        <v>108100</v>
      </c>
      <c r="I558" s="67"/>
    </row>
    <row r="559" spans="1:9" s="29" customFormat="1" ht="38.25" x14ac:dyDescent="0.2">
      <c r="A559" s="35" t="s">
        <v>361</v>
      </c>
      <c r="B559" s="36" t="s">
        <v>168</v>
      </c>
      <c r="C559" s="37" t="s">
        <v>91</v>
      </c>
      <c r="D559" s="37" t="s">
        <v>59</v>
      </c>
      <c r="E559" s="40" t="s">
        <v>328</v>
      </c>
      <c r="F559" s="40" t="s">
        <v>2</v>
      </c>
      <c r="G559" s="83">
        <f>G560</f>
        <v>1351582.93</v>
      </c>
      <c r="I559" s="67"/>
    </row>
    <row r="560" spans="1:9" s="29" customFormat="1" ht="25.5" x14ac:dyDescent="0.2">
      <c r="A560" s="35" t="s">
        <v>152</v>
      </c>
      <c r="B560" s="36" t="s">
        <v>168</v>
      </c>
      <c r="C560" s="37" t="s">
        <v>91</v>
      </c>
      <c r="D560" s="37" t="s">
        <v>59</v>
      </c>
      <c r="E560" s="40" t="s">
        <v>328</v>
      </c>
      <c r="F560" s="40" t="s">
        <v>74</v>
      </c>
      <c r="G560" s="83">
        <f>G561</f>
        <v>1351582.93</v>
      </c>
      <c r="I560" s="67"/>
    </row>
    <row r="561" spans="1:9" s="29" customFormat="1" ht="33.75" customHeight="1" x14ac:dyDescent="0.2">
      <c r="A561" s="35" t="s">
        <v>75</v>
      </c>
      <c r="B561" s="36" t="s">
        <v>168</v>
      </c>
      <c r="C561" s="37" t="s">
        <v>91</v>
      </c>
      <c r="D561" s="37" t="s">
        <v>59</v>
      </c>
      <c r="E561" s="40" t="s">
        <v>328</v>
      </c>
      <c r="F561" s="40" t="s">
        <v>6</v>
      </c>
      <c r="G561" s="77">
        <v>1351582.93</v>
      </c>
      <c r="I561" s="67"/>
    </row>
    <row r="562" spans="1:9" s="29" customFormat="1" ht="33.75" customHeight="1" x14ac:dyDescent="0.2">
      <c r="A562" s="59" t="s">
        <v>387</v>
      </c>
      <c r="B562" s="56" t="s">
        <v>168</v>
      </c>
      <c r="C562" s="57" t="s">
        <v>91</v>
      </c>
      <c r="D562" s="57" t="s">
        <v>59</v>
      </c>
      <c r="E562" s="58" t="s">
        <v>450</v>
      </c>
      <c r="F562" s="58" t="s">
        <v>2</v>
      </c>
      <c r="G562" s="82">
        <f>G563</f>
        <v>9000</v>
      </c>
      <c r="I562" s="67"/>
    </row>
    <row r="563" spans="1:9" s="29" customFormat="1" ht="33.75" customHeight="1" x14ac:dyDescent="0.2">
      <c r="A563" s="59" t="s">
        <v>105</v>
      </c>
      <c r="B563" s="56" t="s">
        <v>168</v>
      </c>
      <c r="C563" s="57" t="s">
        <v>91</v>
      </c>
      <c r="D563" s="57" t="s">
        <v>59</v>
      </c>
      <c r="E563" s="58" t="s">
        <v>450</v>
      </c>
      <c r="F563" s="58" t="s">
        <v>84</v>
      </c>
      <c r="G563" s="82">
        <f>G564</f>
        <v>9000</v>
      </c>
      <c r="I563" s="67"/>
    </row>
    <row r="564" spans="1:9" s="29" customFormat="1" ht="33.75" customHeight="1" x14ac:dyDescent="0.2">
      <c r="A564" s="59" t="s">
        <v>43</v>
      </c>
      <c r="B564" s="56" t="s">
        <v>168</v>
      </c>
      <c r="C564" s="57" t="s">
        <v>91</v>
      </c>
      <c r="D564" s="57" t="s">
        <v>59</v>
      </c>
      <c r="E564" s="58" t="s">
        <v>450</v>
      </c>
      <c r="F564" s="58" t="s">
        <v>44</v>
      </c>
      <c r="G564" s="77">
        <v>9000</v>
      </c>
      <c r="I564" s="67"/>
    </row>
    <row r="565" spans="1:9" ht="27.75" customHeight="1" x14ac:dyDescent="0.2">
      <c r="A565" s="35" t="s">
        <v>128</v>
      </c>
      <c r="B565" s="36" t="s">
        <v>168</v>
      </c>
      <c r="C565" s="37" t="s">
        <v>91</v>
      </c>
      <c r="D565" s="37" t="s">
        <v>59</v>
      </c>
      <c r="E565" s="40" t="s">
        <v>129</v>
      </c>
      <c r="F565" s="40" t="s">
        <v>2</v>
      </c>
      <c r="G565" s="83">
        <f>G566+G587+G584+G569+G574+G579+G593+G590</f>
        <v>10652747.380000001</v>
      </c>
      <c r="I565" s="66"/>
    </row>
    <row r="566" spans="1:9" ht="35.25" customHeight="1" x14ac:dyDescent="0.2">
      <c r="A566" s="44" t="s">
        <v>130</v>
      </c>
      <c r="B566" s="36" t="s">
        <v>168</v>
      </c>
      <c r="C566" s="37" t="s">
        <v>91</v>
      </c>
      <c r="D566" s="37" t="s">
        <v>59</v>
      </c>
      <c r="E566" s="40" t="s">
        <v>131</v>
      </c>
      <c r="F566" s="40" t="s">
        <v>2</v>
      </c>
      <c r="G566" s="83">
        <f>G567</f>
        <v>9486680</v>
      </c>
      <c r="I566" s="66"/>
    </row>
    <row r="567" spans="1:9" ht="25.5" x14ac:dyDescent="0.2">
      <c r="A567" s="35" t="s">
        <v>105</v>
      </c>
      <c r="B567" s="36" t="s">
        <v>168</v>
      </c>
      <c r="C567" s="37" t="s">
        <v>91</v>
      </c>
      <c r="D567" s="37" t="s">
        <v>59</v>
      </c>
      <c r="E567" s="40" t="s">
        <v>131</v>
      </c>
      <c r="F567" s="40" t="s">
        <v>84</v>
      </c>
      <c r="G567" s="83">
        <f>G568</f>
        <v>9486680</v>
      </c>
      <c r="I567" s="66"/>
    </row>
    <row r="568" spans="1:9" x14ac:dyDescent="0.2">
      <c r="A568" s="35" t="s">
        <v>43</v>
      </c>
      <c r="B568" s="36" t="s">
        <v>168</v>
      </c>
      <c r="C568" s="37" t="s">
        <v>91</v>
      </c>
      <c r="D568" s="37" t="s">
        <v>59</v>
      </c>
      <c r="E568" s="40" t="s">
        <v>131</v>
      </c>
      <c r="F568" s="40" t="s">
        <v>44</v>
      </c>
      <c r="G568" s="77">
        <v>9486680</v>
      </c>
      <c r="I568" s="66"/>
    </row>
    <row r="569" spans="1:9" s="29" customFormat="1" x14ac:dyDescent="0.2">
      <c r="A569" s="35" t="s">
        <v>360</v>
      </c>
      <c r="B569" s="36" t="s">
        <v>168</v>
      </c>
      <c r="C569" s="37" t="s">
        <v>91</v>
      </c>
      <c r="D569" s="37" t="s">
        <v>59</v>
      </c>
      <c r="E569" s="40" t="s">
        <v>363</v>
      </c>
      <c r="F569" s="40" t="s">
        <v>2</v>
      </c>
      <c r="G569" s="83">
        <f>G572+G570</f>
        <v>142230.25</v>
      </c>
      <c r="I569" s="67"/>
    </row>
    <row r="570" spans="1:9" s="29" customFormat="1" ht="25.5" x14ac:dyDescent="0.2">
      <c r="A570" s="35" t="s">
        <v>152</v>
      </c>
      <c r="B570" s="36" t="s">
        <v>168</v>
      </c>
      <c r="C570" s="37" t="s">
        <v>91</v>
      </c>
      <c r="D570" s="37" t="s">
        <v>59</v>
      </c>
      <c r="E570" s="40" t="s">
        <v>363</v>
      </c>
      <c r="F570" s="40" t="s">
        <v>74</v>
      </c>
      <c r="G570" s="83">
        <f>G571</f>
        <v>13500</v>
      </c>
      <c r="I570" s="67"/>
    </row>
    <row r="571" spans="1:9" s="29" customFormat="1" ht="25.5" x14ac:dyDescent="0.2">
      <c r="A571" s="35" t="s">
        <v>75</v>
      </c>
      <c r="B571" s="36" t="s">
        <v>168</v>
      </c>
      <c r="C571" s="37" t="s">
        <v>91</v>
      </c>
      <c r="D571" s="37" t="s">
        <v>59</v>
      </c>
      <c r="E571" s="40" t="s">
        <v>363</v>
      </c>
      <c r="F571" s="40" t="s">
        <v>6</v>
      </c>
      <c r="G571" s="77">
        <v>13500</v>
      </c>
      <c r="I571" s="67"/>
    </row>
    <row r="572" spans="1:9" s="29" customFormat="1" ht="25.5" x14ac:dyDescent="0.2">
      <c r="A572" s="35" t="s">
        <v>105</v>
      </c>
      <c r="B572" s="36" t="s">
        <v>168</v>
      </c>
      <c r="C572" s="37" t="s">
        <v>91</v>
      </c>
      <c r="D572" s="37" t="s">
        <v>59</v>
      </c>
      <c r="E572" s="40" t="s">
        <v>363</v>
      </c>
      <c r="F572" s="40" t="s">
        <v>84</v>
      </c>
      <c r="G572" s="83">
        <f>G573</f>
        <v>128730.25</v>
      </c>
      <c r="I572" s="67"/>
    </row>
    <row r="573" spans="1:9" s="29" customFormat="1" x14ac:dyDescent="0.2">
      <c r="A573" s="35" t="s">
        <v>43</v>
      </c>
      <c r="B573" s="36" t="s">
        <v>168</v>
      </c>
      <c r="C573" s="37" t="s">
        <v>91</v>
      </c>
      <c r="D573" s="37" t="s">
        <v>59</v>
      </c>
      <c r="E573" s="40" t="s">
        <v>363</v>
      </c>
      <c r="F573" s="40" t="s">
        <v>44</v>
      </c>
      <c r="G573" s="77">
        <v>128730.25</v>
      </c>
      <c r="I573" s="67"/>
    </row>
    <row r="574" spans="1:9" s="29" customFormat="1" x14ac:dyDescent="0.2">
      <c r="A574" s="35" t="s">
        <v>364</v>
      </c>
      <c r="B574" s="36" t="s">
        <v>168</v>
      </c>
      <c r="C574" s="37" t="s">
        <v>91</v>
      </c>
      <c r="D574" s="37" t="s">
        <v>59</v>
      </c>
      <c r="E574" s="40" t="s">
        <v>365</v>
      </c>
      <c r="F574" s="40" t="s">
        <v>2</v>
      </c>
      <c r="G574" s="83">
        <f>G577+G575</f>
        <v>224962</v>
      </c>
      <c r="I574" s="67"/>
    </row>
    <row r="575" spans="1:9" s="29" customFormat="1" ht="28.5" customHeight="1" x14ac:dyDescent="0.2">
      <c r="A575" s="35" t="s">
        <v>152</v>
      </c>
      <c r="B575" s="36" t="s">
        <v>168</v>
      </c>
      <c r="C575" s="37" t="s">
        <v>91</v>
      </c>
      <c r="D575" s="37" t="s">
        <v>59</v>
      </c>
      <c r="E575" s="40" t="s">
        <v>365</v>
      </c>
      <c r="F575" s="40" t="s">
        <v>74</v>
      </c>
      <c r="G575" s="83">
        <f>G576</f>
        <v>75000</v>
      </c>
      <c r="I575" s="67"/>
    </row>
    <row r="576" spans="1:9" s="29" customFormat="1" ht="36" customHeight="1" x14ac:dyDescent="0.2">
      <c r="A576" s="35" t="s">
        <v>75</v>
      </c>
      <c r="B576" s="36" t="s">
        <v>168</v>
      </c>
      <c r="C576" s="37" t="s">
        <v>91</v>
      </c>
      <c r="D576" s="37" t="s">
        <v>59</v>
      </c>
      <c r="E576" s="40" t="s">
        <v>365</v>
      </c>
      <c r="F576" s="40" t="s">
        <v>6</v>
      </c>
      <c r="G576" s="77">
        <v>75000</v>
      </c>
      <c r="I576" s="67"/>
    </row>
    <row r="577" spans="1:9" s="29" customFormat="1" ht="37.5" customHeight="1" x14ac:dyDescent="0.2">
      <c r="A577" s="35" t="s">
        <v>105</v>
      </c>
      <c r="B577" s="36" t="s">
        <v>168</v>
      </c>
      <c r="C577" s="37" t="s">
        <v>91</v>
      </c>
      <c r="D577" s="37" t="s">
        <v>59</v>
      </c>
      <c r="E577" s="40" t="s">
        <v>365</v>
      </c>
      <c r="F577" s="40" t="s">
        <v>84</v>
      </c>
      <c r="G577" s="83">
        <f>G578</f>
        <v>149962</v>
      </c>
      <c r="I577" s="67"/>
    </row>
    <row r="578" spans="1:9" s="29" customFormat="1" ht="20.25" customHeight="1" x14ac:dyDescent="0.2">
      <c r="A578" s="35" t="s">
        <v>43</v>
      </c>
      <c r="B578" s="36" t="s">
        <v>168</v>
      </c>
      <c r="C578" s="37" t="s">
        <v>91</v>
      </c>
      <c r="D578" s="37" t="s">
        <v>59</v>
      </c>
      <c r="E578" s="40" t="s">
        <v>365</v>
      </c>
      <c r="F578" s="40" t="s">
        <v>44</v>
      </c>
      <c r="G578" s="77">
        <v>149962</v>
      </c>
      <c r="I578" s="67"/>
    </row>
    <row r="579" spans="1:9" s="29" customFormat="1" ht="27.75" customHeight="1" x14ac:dyDescent="0.2">
      <c r="A579" s="35" t="s">
        <v>456</v>
      </c>
      <c r="B579" s="36" t="s">
        <v>168</v>
      </c>
      <c r="C579" s="37" t="s">
        <v>91</v>
      </c>
      <c r="D579" s="37" t="s">
        <v>59</v>
      </c>
      <c r="E579" s="40" t="s">
        <v>366</v>
      </c>
      <c r="F579" s="40" t="s">
        <v>2</v>
      </c>
      <c r="G579" s="83">
        <f>G580+G582</f>
        <v>494855.81</v>
      </c>
      <c r="I579" s="67"/>
    </row>
    <row r="580" spans="1:9" s="29" customFormat="1" ht="25.5" x14ac:dyDescent="0.2">
      <c r="A580" s="35" t="s">
        <v>152</v>
      </c>
      <c r="B580" s="36" t="s">
        <v>168</v>
      </c>
      <c r="C580" s="37" t="s">
        <v>91</v>
      </c>
      <c r="D580" s="37" t="s">
        <v>59</v>
      </c>
      <c r="E580" s="40" t="s">
        <v>366</v>
      </c>
      <c r="F580" s="40" t="s">
        <v>74</v>
      </c>
      <c r="G580" s="83">
        <f>G581</f>
        <v>144963.5</v>
      </c>
      <c r="I580" s="67"/>
    </row>
    <row r="581" spans="1:9" s="29" customFormat="1" ht="25.5" x14ac:dyDescent="0.2">
      <c r="A581" s="35" t="s">
        <v>75</v>
      </c>
      <c r="B581" s="36" t="s">
        <v>168</v>
      </c>
      <c r="C581" s="37" t="s">
        <v>91</v>
      </c>
      <c r="D581" s="37" t="s">
        <v>59</v>
      </c>
      <c r="E581" s="40" t="s">
        <v>366</v>
      </c>
      <c r="F581" s="40" t="s">
        <v>6</v>
      </c>
      <c r="G581" s="77">
        <v>144963.5</v>
      </c>
      <c r="I581" s="67"/>
    </row>
    <row r="582" spans="1:9" s="29" customFormat="1" ht="25.5" x14ac:dyDescent="0.2">
      <c r="A582" s="35" t="s">
        <v>105</v>
      </c>
      <c r="B582" s="36" t="s">
        <v>168</v>
      </c>
      <c r="C582" s="37" t="s">
        <v>91</v>
      </c>
      <c r="D582" s="37" t="s">
        <v>59</v>
      </c>
      <c r="E582" s="40" t="s">
        <v>366</v>
      </c>
      <c r="F582" s="40" t="s">
        <v>84</v>
      </c>
      <c r="G582" s="83">
        <f>G583</f>
        <v>349892.31</v>
      </c>
      <c r="I582" s="67"/>
    </row>
    <row r="583" spans="1:9" s="29" customFormat="1" x14ac:dyDescent="0.2">
      <c r="A583" s="35" t="s">
        <v>43</v>
      </c>
      <c r="B583" s="36" t="s">
        <v>168</v>
      </c>
      <c r="C583" s="37" t="s">
        <v>91</v>
      </c>
      <c r="D583" s="37" t="s">
        <v>59</v>
      </c>
      <c r="E583" s="40" t="s">
        <v>366</v>
      </c>
      <c r="F583" s="40" t="s">
        <v>44</v>
      </c>
      <c r="G583" s="77">
        <v>349892.31</v>
      </c>
      <c r="I583" s="67"/>
    </row>
    <row r="584" spans="1:9" s="30" customFormat="1" ht="43.5" customHeight="1" x14ac:dyDescent="0.2">
      <c r="A584" s="46" t="s">
        <v>298</v>
      </c>
      <c r="B584" s="37" t="s">
        <v>168</v>
      </c>
      <c r="C584" s="37" t="s">
        <v>91</v>
      </c>
      <c r="D584" s="40" t="s">
        <v>59</v>
      </c>
      <c r="E584" s="40" t="s">
        <v>299</v>
      </c>
      <c r="F584" s="40" t="s">
        <v>2</v>
      </c>
      <c r="G584" s="89">
        <f>G585</f>
        <v>226442.89</v>
      </c>
      <c r="I584" s="70"/>
    </row>
    <row r="585" spans="1:9" s="30" customFormat="1" ht="45" customHeight="1" x14ac:dyDescent="0.2">
      <c r="A585" s="46" t="s">
        <v>105</v>
      </c>
      <c r="B585" s="37" t="s">
        <v>168</v>
      </c>
      <c r="C585" s="37" t="s">
        <v>91</v>
      </c>
      <c r="D585" s="40" t="s">
        <v>59</v>
      </c>
      <c r="E585" s="40" t="s">
        <v>299</v>
      </c>
      <c r="F585" s="40" t="s">
        <v>84</v>
      </c>
      <c r="G585" s="89">
        <f>G586</f>
        <v>226442.89</v>
      </c>
      <c r="I585" s="70"/>
    </row>
    <row r="586" spans="1:9" s="30" customFormat="1" ht="18" customHeight="1" x14ac:dyDescent="0.2">
      <c r="A586" s="46" t="s">
        <v>43</v>
      </c>
      <c r="B586" s="37" t="s">
        <v>168</v>
      </c>
      <c r="C586" s="37" t="s">
        <v>91</v>
      </c>
      <c r="D586" s="40" t="s">
        <v>59</v>
      </c>
      <c r="E586" s="40" t="s">
        <v>299</v>
      </c>
      <c r="F586" s="40" t="s">
        <v>44</v>
      </c>
      <c r="G586" s="94">
        <v>226442.89</v>
      </c>
      <c r="I586" s="70"/>
    </row>
    <row r="587" spans="1:9" ht="38.25" x14ac:dyDescent="0.2">
      <c r="A587" s="45" t="s">
        <v>232</v>
      </c>
      <c r="B587" s="36" t="s">
        <v>168</v>
      </c>
      <c r="C587" s="37" t="s">
        <v>91</v>
      </c>
      <c r="D587" s="37" t="s">
        <v>59</v>
      </c>
      <c r="E587" s="40" t="s">
        <v>200</v>
      </c>
      <c r="F587" s="40" t="s">
        <v>2</v>
      </c>
      <c r="G587" s="83">
        <f>G588</f>
        <v>7003.39</v>
      </c>
      <c r="I587" s="66"/>
    </row>
    <row r="588" spans="1:9" ht="25.5" x14ac:dyDescent="0.2">
      <c r="A588" s="35" t="s">
        <v>105</v>
      </c>
      <c r="B588" s="36" t="s">
        <v>168</v>
      </c>
      <c r="C588" s="37" t="s">
        <v>91</v>
      </c>
      <c r="D588" s="37" t="s">
        <v>59</v>
      </c>
      <c r="E588" s="40" t="s">
        <v>200</v>
      </c>
      <c r="F588" s="40" t="s">
        <v>84</v>
      </c>
      <c r="G588" s="83">
        <f>G589</f>
        <v>7003.39</v>
      </c>
      <c r="I588" s="66"/>
    </row>
    <row r="589" spans="1:9" x14ac:dyDescent="0.2">
      <c r="A589" s="35" t="s">
        <v>43</v>
      </c>
      <c r="B589" s="36" t="s">
        <v>168</v>
      </c>
      <c r="C589" s="37" t="s">
        <v>91</v>
      </c>
      <c r="D589" s="37" t="s">
        <v>59</v>
      </c>
      <c r="E589" s="40" t="s">
        <v>200</v>
      </c>
      <c r="F589" s="40" t="s">
        <v>44</v>
      </c>
      <c r="G589" s="77">
        <v>7003.39</v>
      </c>
      <c r="I589" s="66"/>
    </row>
    <row r="590" spans="1:9" ht="38.25" x14ac:dyDescent="0.2">
      <c r="A590" s="35" t="s">
        <v>327</v>
      </c>
      <c r="B590" s="36" t="s">
        <v>168</v>
      </c>
      <c r="C590" s="37" t="s">
        <v>91</v>
      </c>
      <c r="D590" s="37" t="s">
        <v>59</v>
      </c>
      <c r="E590" s="40" t="s">
        <v>465</v>
      </c>
      <c r="F590" s="40" t="s">
        <v>2</v>
      </c>
      <c r="G590" s="82">
        <f>G591</f>
        <v>7317.2</v>
      </c>
      <c r="I590" s="66"/>
    </row>
    <row r="591" spans="1:9" ht="30.75" customHeight="1" x14ac:dyDescent="0.2">
      <c r="A591" s="35" t="s">
        <v>105</v>
      </c>
      <c r="B591" s="36" t="s">
        <v>168</v>
      </c>
      <c r="C591" s="37" t="s">
        <v>91</v>
      </c>
      <c r="D591" s="37" t="s">
        <v>59</v>
      </c>
      <c r="E591" s="40" t="s">
        <v>465</v>
      </c>
      <c r="F591" s="40" t="s">
        <v>84</v>
      </c>
      <c r="G591" s="82">
        <f>G592</f>
        <v>7317.2</v>
      </c>
      <c r="I591" s="66"/>
    </row>
    <row r="592" spans="1:9" x14ac:dyDescent="0.2">
      <c r="A592" s="35" t="s">
        <v>43</v>
      </c>
      <c r="B592" s="36" t="s">
        <v>168</v>
      </c>
      <c r="C592" s="37" t="s">
        <v>91</v>
      </c>
      <c r="D592" s="37" t="s">
        <v>59</v>
      </c>
      <c r="E592" s="40" t="s">
        <v>465</v>
      </c>
      <c r="F592" s="40" t="s">
        <v>44</v>
      </c>
      <c r="G592" s="77">
        <v>7317.2</v>
      </c>
      <c r="I592" s="66"/>
    </row>
    <row r="593" spans="1:9" s="29" customFormat="1" ht="25.5" x14ac:dyDescent="0.2">
      <c r="A593" s="35" t="s">
        <v>367</v>
      </c>
      <c r="B593" s="36" t="s">
        <v>168</v>
      </c>
      <c r="C593" s="37" t="s">
        <v>91</v>
      </c>
      <c r="D593" s="37" t="s">
        <v>59</v>
      </c>
      <c r="E593" s="40" t="s">
        <v>368</v>
      </c>
      <c r="F593" s="40" t="s">
        <v>2</v>
      </c>
      <c r="G593" s="83">
        <f>G594</f>
        <v>63255.839999999997</v>
      </c>
      <c r="I593" s="67"/>
    </row>
    <row r="594" spans="1:9" s="29" customFormat="1" ht="25.5" x14ac:dyDescent="0.2">
      <c r="A594" s="35" t="s">
        <v>105</v>
      </c>
      <c r="B594" s="36" t="s">
        <v>168</v>
      </c>
      <c r="C594" s="37" t="s">
        <v>91</v>
      </c>
      <c r="D594" s="37" t="s">
        <v>59</v>
      </c>
      <c r="E594" s="40" t="s">
        <v>368</v>
      </c>
      <c r="F594" s="40" t="s">
        <v>84</v>
      </c>
      <c r="G594" s="83">
        <f>G595</f>
        <v>63255.839999999997</v>
      </c>
      <c r="I594" s="67"/>
    </row>
    <row r="595" spans="1:9" s="29" customFormat="1" x14ac:dyDescent="0.2">
      <c r="A595" s="35" t="s">
        <v>43</v>
      </c>
      <c r="B595" s="36" t="s">
        <v>168</v>
      </c>
      <c r="C595" s="37" t="s">
        <v>91</v>
      </c>
      <c r="D595" s="37" t="s">
        <v>59</v>
      </c>
      <c r="E595" s="40" t="s">
        <v>368</v>
      </c>
      <c r="F595" s="40" t="s">
        <v>44</v>
      </c>
      <c r="G595" s="77">
        <v>63255.839999999997</v>
      </c>
      <c r="I595" s="67"/>
    </row>
    <row r="596" spans="1:9" x14ac:dyDescent="0.2">
      <c r="A596" s="35" t="s">
        <v>32</v>
      </c>
      <c r="B596" s="36" t="s">
        <v>168</v>
      </c>
      <c r="C596" s="37" t="s">
        <v>91</v>
      </c>
      <c r="D596" s="37" t="s">
        <v>72</v>
      </c>
      <c r="E596" s="40" t="s">
        <v>61</v>
      </c>
      <c r="F596" s="40" t="s">
        <v>2</v>
      </c>
      <c r="G596" s="83">
        <f>G597</f>
        <v>14450896.09</v>
      </c>
      <c r="I596" s="66"/>
    </row>
    <row r="597" spans="1:9" ht="38.25" x14ac:dyDescent="0.2">
      <c r="A597" s="46" t="s">
        <v>229</v>
      </c>
      <c r="B597" s="36" t="s">
        <v>168</v>
      </c>
      <c r="C597" s="37" t="s">
        <v>91</v>
      </c>
      <c r="D597" s="37" t="s">
        <v>72</v>
      </c>
      <c r="E597" s="40" t="s">
        <v>117</v>
      </c>
      <c r="F597" s="40" t="s">
        <v>2</v>
      </c>
      <c r="G597" s="83">
        <f>G598+G608</f>
        <v>14450896.09</v>
      </c>
      <c r="I597" s="66"/>
    </row>
    <row r="598" spans="1:9" ht="25.5" x14ac:dyDescent="0.2">
      <c r="A598" s="46" t="s">
        <v>231</v>
      </c>
      <c r="B598" s="36" t="s">
        <v>168</v>
      </c>
      <c r="C598" s="37" t="s">
        <v>91</v>
      </c>
      <c r="D598" s="37" t="s">
        <v>72</v>
      </c>
      <c r="E598" s="40" t="s">
        <v>126</v>
      </c>
      <c r="F598" s="40" t="s">
        <v>2</v>
      </c>
      <c r="G598" s="83">
        <f>G605+G602+G599</f>
        <v>3109552.49</v>
      </c>
      <c r="I598" s="66"/>
    </row>
    <row r="599" spans="1:9" s="29" customFormat="1" x14ac:dyDescent="0.2">
      <c r="A599" s="35" t="s">
        <v>378</v>
      </c>
      <c r="B599" s="36" t="s">
        <v>168</v>
      </c>
      <c r="C599" s="37" t="s">
        <v>91</v>
      </c>
      <c r="D599" s="37" t="s">
        <v>72</v>
      </c>
      <c r="E599" s="40" t="s">
        <v>379</v>
      </c>
      <c r="F599" s="40" t="s">
        <v>2</v>
      </c>
      <c r="G599" s="83">
        <f>G600</f>
        <v>868010.24</v>
      </c>
      <c r="I599" s="67"/>
    </row>
    <row r="600" spans="1:9" s="29" customFormat="1" ht="25.5" x14ac:dyDescent="0.2">
      <c r="A600" s="35" t="s">
        <v>152</v>
      </c>
      <c r="B600" s="36" t="s">
        <v>168</v>
      </c>
      <c r="C600" s="37" t="s">
        <v>91</v>
      </c>
      <c r="D600" s="37" t="s">
        <v>72</v>
      </c>
      <c r="E600" s="40" t="s">
        <v>379</v>
      </c>
      <c r="F600" s="40" t="s">
        <v>74</v>
      </c>
      <c r="G600" s="83">
        <f>G601</f>
        <v>868010.24</v>
      </c>
      <c r="I600" s="67"/>
    </row>
    <row r="601" spans="1:9" s="29" customFormat="1" ht="25.5" x14ac:dyDescent="0.2">
      <c r="A601" s="35" t="s">
        <v>75</v>
      </c>
      <c r="B601" s="36" t="s">
        <v>168</v>
      </c>
      <c r="C601" s="37" t="s">
        <v>91</v>
      </c>
      <c r="D601" s="37" t="s">
        <v>72</v>
      </c>
      <c r="E601" s="40" t="s">
        <v>379</v>
      </c>
      <c r="F601" s="40" t="s">
        <v>6</v>
      </c>
      <c r="G601" s="77">
        <v>868010.24</v>
      </c>
      <c r="I601" s="67"/>
    </row>
    <row r="602" spans="1:9" s="30" customFormat="1" ht="60" customHeight="1" x14ac:dyDescent="0.2">
      <c r="A602" s="46" t="s">
        <v>300</v>
      </c>
      <c r="B602" s="37" t="s">
        <v>168</v>
      </c>
      <c r="C602" s="37" t="s">
        <v>91</v>
      </c>
      <c r="D602" s="40" t="s">
        <v>72</v>
      </c>
      <c r="E602" s="40" t="s">
        <v>301</v>
      </c>
      <c r="F602" s="40" t="s">
        <v>2</v>
      </c>
      <c r="G602" s="89">
        <f>G603</f>
        <v>2178678.4700000002</v>
      </c>
      <c r="I602" s="70"/>
    </row>
    <row r="603" spans="1:9" s="30" customFormat="1" ht="34.5" customHeight="1" x14ac:dyDescent="0.2">
      <c r="A603" s="46" t="s">
        <v>308</v>
      </c>
      <c r="B603" s="37" t="s">
        <v>168</v>
      </c>
      <c r="C603" s="37" t="s">
        <v>91</v>
      </c>
      <c r="D603" s="40" t="s">
        <v>72</v>
      </c>
      <c r="E603" s="40" t="s">
        <v>301</v>
      </c>
      <c r="F603" s="40" t="s">
        <v>74</v>
      </c>
      <c r="G603" s="89">
        <f>G604</f>
        <v>2178678.4700000002</v>
      </c>
      <c r="I603" s="70"/>
    </row>
    <row r="604" spans="1:9" s="30" customFormat="1" ht="44.25" customHeight="1" x14ac:dyDescent="0.2">
      <c r="A604" s="46" t="s">
        <v>75</v>
      </c>
      <c r="B604" s="37" t="s">
        <v>168</v>
      </c>
      <c r="C604" s="37" t="s">
        <v>91</v>
      </c>
      <c r="D604" s="40" t="s">
        <v>72</v>
      </c>
      <c r="E604" s="40" t="s">
        <v>301</v>
      </c>
      <c r="F604" s="40" t="s">
        <v>6</v>
      </c>
      <c r="G604" s="94">
        <v>2178678.4700000002</v>
      </c>
      <c r="I604" s="70"/>
    </row>
    <row r="605" spans="1:9" ht="46.5" customHeight="1" x14ac:dyDescent="0.2">
      <c r="A605" s="35" t="s">
        <v>302</v>
      </c>
      <c r="B605" s="36" t="s">
        <v>168</v>
      </c>
      <c r="C605" s="37" t="s">
        <v>91</v>
      </c>
      <c r="D605" s="37" t="s">
        <v>72</v>
      </c>
      <c r="E605" s="40" t="s">
        <v>303</v>
      </c>
      <c r="F605" s="40" t="s">
        <v>2</v>
      </c>
      <c r="G605" s="83">
        <f>G606</f>
        <v>62863.78</v>
      </c>
      <c r="I605" s="66"/>
    </row>
    <row r="606" spans="1:9" ht="38.25" customHeight="1" x14ac:dyDescent="0.2">
      <c r="A606" s="35" t="s">
        <v>308</v>
      </c>
      <c r="B606" s="36" t="s">
        <v>168</v>
      </c>
      <c r="C606" s="37" t="s">
        <v>91</v>
      </c>
      <c r="D606" s="37" t="s">
        <v>72</v>
      </c>
      <c r="E606" s="40" t="s">
        <v>303</v>
      </c>
      <c r="F606" s="40" t="s">
        <v>74</v>
      </c>
      <c r="G606" s="83">
        <f>G607</f>
        <v>62863.78</v>
      </c>
      <c r="I606" s="66"/>
    </row>
    <row r="607" spans="1:9" ht="28.5" customHeight="1" x14ac:dyDescent="0.2">
      <c r="A607" s="35" t="s">
        <v>75</v>
      </c>
      <c r="B607" s="36" t="s">
        <v>168</v>
      </c>
      <c r="C607" s="37" t="s">
        <v>91</v>
      </c>
      <c r="D607" s="37" t="s">
        <v>72</v>
      </c>
      <c r="E607" s="40" t="s">
        <v>303</v>
      </c>
      <c r="F607" s="40" t="s">
        <v>6</v>
      </c>
      <c r="G607" s="77">
        <v>62863.78</v>
      </c>
      <c r="I607" s="66"/>
    </row>
    <row r="608" spans="1:9" ht="31.5" customHeight="1" x14ac:dyDescent="0.2">
      <c r="A608" s="35" t="s">
        <v>150</v>
      </c>
      <c r="B608" s="36" t="s">
        <v>168</v>
      </c>
      <c r="C608" s="37" t="s">
        <v>91</v>
      </c>
      <c r="D608" s="37" t="s">
        <v>72</v>
      </c>
      <c r="E608" s="40" t="s">
        <v>151</v>
      </c>
      <c r="F608" s="40" t="s">
        <v>2</v>
      </c>
      <c r="G608" s="83">
        <f>G609+G616</f>
        <v>11341343.6</v>
      </c>
      <c r="I608" s="66"/>
    </row>
    <row r="609" spans="1:9" ht="25.5" x14ac:dyDescent="0.2">
      <c r="A609" s="35" t="s">
        <v>83</v>
      </c>
      <c r="B609" s="36" t="s">
        <v>168</v>
      </c>
      <c r="C609" s="37" t="s">
        <v>91</v>
      </c>
      <c r="D609" s="37" t="s">
        <v>72</v>
      </c>
      <c r="E609" s="40" t="s">
        <v>138</v>
      </c>
      <c r="F609" s="40" t="s">
        <v>2</v>
      </c>
      <c r="G609" s="83">
        <f>G610+G612+G614</f>
        <v>9955343.5999999996</v>
      </c>
      <c r="I609" s="66"/>
    </row>
    <row r="610" spans="1:9" ht="72" customHeight="1" x14ac:dyDescent="0.2">
      <c r="A610" s="35" t="s">
        <v>188</v>
      </c>
      <c r="B610" s="36" t="s">
        <v>168</v>
      </c>
      <c r="C610" s="37" t="s">
        <v>91</v>
      </c>
      <c r="D610" s="37" t="s">
        <v>72</v>
      </c>
      <c r="E610" s="40" t="s">
        <v>138</v>
      </c>
      <c r="F610" s="40" t="s">
        <v>67</v>
      </c>
      <c r="G610" s="83">
        <f>G611</f>
        <v>9383825.5999999996</v>
      </c>
      <c r="I610" s="66"/>
    </row>
    <row r="611" spans="1:9" x14ac:dyDescent="0.2">
      <c r="A611" s="35" t="s">
        <v>171</v>
      </c>
      <c r="B611" s="36" t="s">
        <v>168</v>
      </c>
      <c r="C611" s="37" t="s">
        <v>91</v>
      </c>
      <c r="D611" s="37" t="s">
        <v>72</v>
      </c>
      <c r="E611" s="40" t="s">
        <v>138</v>
      </c>
      <c r="F611" s="40" t="s">
        <v>17</v>
      </c>
      <c r="G611" s="77">
        <v>9383825.5999999996</v>
      </c>
      <c r="I611" s="66"/>
    </row>
    <row r="612" spans="1:9" ht="35.25" customHeight="1" x14ac:dyDescent="0.2">
      <c r="A612" s="35" t="s">
        <v>308</v>
      </c>
      <c r="B612" s="36" t="s">
        <v>168</v>
      </c>
      <c r="C612" s="37" t="s">
        <v>91</v>
      </c>
      <c r="D612" s="37" t="s">
        <v>72</v>
      </c>
      <c r="E612" s="40" t="s">
        <v>138</v>
      </c>
      <c r="F612" s="40" t="s">
        <v>74</v>
      </c>
      <c r="G612" s="83">
        <f>G613</f>
        <v>565081</v>
      </c>
      <c r="I612" s="66"/>
    </row>
    <row r="613" spans="1:9" ht="37.5" customHeight="1" x14ac:dyDescent="0.2">
      <c r="A613" s="35" t="s">
        <v>75</v>
      </c>
      <c r="B613" s="36" t="s">
        <v>168</v>
      </c>
      <c r="C613" s="37" t="s">
        <v>91</v>
      </c>
      <c r="D613" s="37" t="s">
        <v>72</v>
      </c>
      <c r="E613" s="40" t="s">
        <v>138</v>
      </c>
      <c r="F613" s="40" t="s">
        <v>6</v>
      </c>
      <c r="G613" s="82">
        <v>565081</v>
      </c>
      <c r="I613" s="66"/>
    </row>
    <row r="614" spans="1:9" x14ac:dyDescent="0.2">
      <c r="A614" s="35" t="s">
        <v>77</v>
      </c>
      <c r="B614" s="36" t="s">
        <v>168</v>
      </c>
      <c r="C614" s="37" t="s">
        <v>91</v>
      </c>
      <c r="D614" s="37" t="s">
        <v>72</v>
      </c>
      <c r="E614" s="40" t="s">
        <v>138</v>
      </c>
      <c r="F614" s="40" t="s">
        <v>78</v>
      </c>
      <c r="G614" s="83">
        <f>G615</f>
        <v>6437</v>
      </c>
      <c r="I614" s="66"/>
    </row>
    <row r="615" spans="1:9" x14ac:dyDescent="0.2">
      <c r="A615" s="35" t="s">
        <v>9</v>
      </c>
      <c r="B615" s="36" t="s">
        <v>168</v>
      </c>
      <c r="C615" s="37" t="s">
        <v>91</v>
      </c>
      <c r="D615" s="37" t="s">
        <v>72</v>
      </c>
      <c r="E615" s="40" t="s">
        <v>138</v>
      </c>
      <c r="F615" s="40" t="s">
        <v>10</v>
      </c>
      <c r="G615" s="77">
        <v>6437</v>
      </c>
      <c r="I615" s="66"/>
    </row>
    <row r="616" spans="1:9" ht="19.5" customHeight="1" x14ac:dyDescent="0.2">
      <c r="A616" s="35" t="s">
        <v>163</v>
      </c>
      <c r="B616" s="36" t="s">
        <v>168</v>
      </c>
      <c r="C616" s="37" t="s">
        <v>91</v>
      </c>
      <c r="D616" s="37" t="s">
        <v>72</v>
      </c>
      <c r="E616" s="40" t="s">
        <v>164</v>
      </c>
      <c r="F616" s="40" t="s">
        <v>2</v>
      </c>
      <c r="G616" s="83">
        <f>G617</f>
        <v>1386000</v>
      </c>
      <c r="I616" s="66"/>
    </row>
    <row r="617" spans="1:9" ht="25.5" x14ac:dyDescent="0.2">
      <c r="A617" s="46" t="s">
        <v>105</v>
      </c>
      <c r="B617" s="36" t="s">
        <v>168</v>
      </c>
      <c r="C617" s="37" t="s">
        <v>91</v>
      </c>
      <c r="D617" s="37" t="s">
        <v>72</v>
      </c>
      <c r="E617" s="40" t="s">
        <v>164</v>
      </c>
      <c r="F617" s="40" t="s">
        <v>84</v>
      </c>
      <c r="G617" s="83">
        <f>G618</f>
        <v>1386000</v>
      </c>
      <c r="I617" s="66"/>
    </row>
    <row r="618" spans="1:9" x14ac:dyDescent="0.2">
      <c r="A618" s="46" t="s">
        <v>85</v>
      </c>
      <c r="B618" s="36" t="s">
        <v>168</v>
      </c>
      <c r="C618" s="37" t="s">
        <v>91</v>
      </c>
      <c r="D618" s="37" t="s">
        <v>72</v>
      </c>
      <c r="E618" s="40" t="s">
        <v>164</v>
      </c>
      <c r="F618" s="40" t="s">
        <v>86</v>
      </c>
      <c r="G618" s="77">
        <v>1386000</v>
      </c>
      <c r="I618" s="66"/>
    </row>
    <row r="619" spans="1:9" s="29" customFormat="1" x14ac:dyDescent="0.2">
      <c r="A619" s="46" t="s">
        <v>33</v>
      </c>
      <c r="B619" s="36" t="s">
        <v>168</v>
      </c>
      <c r="C619" s="37" t="s">
        <v>132</v>
      </c>
      <c r="D619" s="37" t="s">
        <v>60</v>
      </c>
      <c r="E619" s="40" t="s">
        <v>61</v>
      </c>
      <c r="F619" s="40" t="s">
        <v>2</v>
      </c>
      <c r="G619" s="83">
        <f>G620</f>
        <v>275850</v>
      </c>
      <c r="I619" s="67"/>
    </row>
    <row r="620" spans="1:9" s="29" customFormat="1" x14ac:dyDescent="0.2">
      <c r="A620" s="46" t="s">
        <v>373</v>
      </c>
      <c r="B620" s="36" t="s">
        <v>168</v>
      </c>
      <c r="C620" s="37" t="s">
        <v>132</v>
      </c>
      <c r="D620" s="37" t="s">
        <v>76</v>
      </c>
      <c r="E620" s="40" t="s">
        <v>61</v>
      </c>
      <c r="F620" s="40" t="s">
        <v>2</v>
      </c>
      <c r="G620" s="83">
        <f>G621</f>
        <v>275850</v>
      </c>
      <c r="I620" s="67"/>
    </row>
    <row r="621" spans="1:9" s="29" customFormat="1" ht="44.25" customHeight="1" x14ac:dyDescent="0.2">
      <c r="A621" s="46" t="s">
        <v>229</v>
      </c>
      <c r="B621" s="36" t="s">
        <v>168</v>
      </c>
      <c r="C621" s="37" t="s">
        <v>132</v>
      </c>
      <c r="D621" s="37" t="s">
        <v>76</v>
      </c>
      <c r="E621" s="40" t="s">
        <v>117</v>
      </c>
      <c r="F621" s="40" t="s">
        <v>2</v>
      </c>
      <c r="G621" s="83">
        <f>G622</f>
        <v>275850</v>
      </c>
      <c r="I621" s="67"/>
    </row>
    <row r="622" spans="1:9" s="29" customFormat="1" ht="16.5" customHeight="1" x14ac:dyDescent="0.2">
      <c r="A622" s="46" t="s">
        <v>374</v>
      </c>
      <c r="B622" s="36" t="s">
        <v>168</v>
      </c>
      <c r="C622" s="37" t="s">
        <v>132</v>
      </c>
      <c r="D622" s="37" t="s">
        <v>76</v>
      </c>
      <c r="E622" s="40" t="s">
        <v>375</v>
      </c>
      <c r="F622" s="40" t="s">
        <v>2</v>
      </c>
      <c r="G622" s="83">
        <f>G623</f>
        <v>275850</v>
      </c>
      <c r="I622" s="67"/>
    </row>
    <row r="623" spans="1:9" s="29" customFormat="1" ht="45" customHeight="1" x14ac:dyDescent="0.2">
      <c r="A623" s="46" t="s">
        <v>376</v>
      </c>
      <c r="B623" s="36" t="s">
        <v>168</v>
      </c>
      <c r="C623" s="37" t="s">
        <v>132</v>
      </c>
      <c r="D623" s="37" t="s">
        <v>76</v>
      </c>
      <c r="E623" s="40" t="s">
        <v>377</v>
      </c>
      <c r="F623" s="40" t="s">
        <v>2</v>
      </c>
      <c r="G623" s="83">
        <f>G624+G626</f>
        <v>275850</v>
      </c>
      <c r="I623" s="67"/>
    </row>
    <row r="624" spans="1:9" s="29" customFormat="1" ht="30.75" customHeight="1" x14ac:dyDescent="0.2">
      <c r="A624" s="46" t="s">
        <v>152</v>
      </c>
      <c r="B624" s="36" t="s">
        <v>168</v>
      </c>
      <c r="C624" s="37" t="s">
        <v>132</v>
      </c>
      <c r="D624" s="37" t="s">
        <v>76</v>
      </c>
      <c r="E624" s="40" t="s">
        <v>377</v>
      </c>
      <c r="F624" s="40" t="s">
        <v>74</v>
      </c>
      <c r="G624" s="83">
        <f>G625</f>
        <v>167050</v>
      </c>
      <c r="I624" s="67"/>
    </row>
    <row r="625" spans="1:10" s="29" customFormat="1" ht="32.25" customHeight="1" x14ac:dyDescent="0.2">
      <c r="A625" s="46" t="s">
        <v>75</v>
      </c>
      <c r="B625" s="36" t="s">
        <v>168</v>
      </c>
      <c r="C625" s="37" t="s">
        <v>132</v>
      </c>
      <c r="D625" s="37" t="s">
        <v>76</v>
      </c>
      <c r="E625" s="40" t="s">
        <v>377</v>
      </c>
      <c r="F625" s="40" t="s">
        <v>6</v>
      </c>
      <c r="G625" s="77">
        <v>167050</v>
      </c>
      <c r="I625" s="67"/>
    </row>
    <row r="626" spans="1:10" s="29" customFormat="1" ht="33" customHeight="1" x14ac:dyDescent="0.2">
      <c r="A626" s="46" t="s">
        <v>105</v>
      </c>
      <c r="B626" s="36" t="s">
        <v>168</v>
      </c>
      <c r="C626" s="37" t="s">
        <v>132</v>
      </c>
      <c r="D626" s="37" t="s">
        <v>76</v>
      </c>
      <c r="E626" s="40" t="s">
        <v>377</v>
      </c>
      <c r="F626" s="40" t="s">
        <v>84</v>
      </c>
      <c r="G626" s="83">
        <f>G627</f>
        <v>108800</v>
      </c>
      <c r="I626" s="67"/>
    </row>
    <row r="627" spans="1:10" s="29" customFormat="1" ht="22.5" customHeight="1" x14ac:dyDescent="0.2">
      <c r="A627" s="46" t="s">
        <v>43</v>
      </c>
      <c r="B627" s="36" t="s">
        <v>168</v>
      </c>
      <c r="C627" s="37" t="s">
        <v>132</v>
      </c>
      <c r="D627" s="37" t="s">
        <v>76</v>
      </c>
      <c r="E627" s="40" t="s">
        <v>377</v>
      </c>
      <c r="F627" s="40" t="s">
        <v>44</v>
      </c>
      <c r="G627" s="77">
        <v>108800</v>
      </c>
      <c r="I627" s="67"/>
    </row>
    <row r="628" spans="1:10" ht="30.75" customHeight="1" x14ac:dyDescent="0.2">
      <c r="A628" s="54" t="s">
        <v>257</v>
      </c>
      <c r="B628" s="79" t="s">
        <v>169</v>
      </c>
      <c r="C628" s="80" t="s">
        <v>60</v>
      </c>
      <c r="D628" s="80" t="s">
        <v>60</v>
      </c>
      <c r="E628" s="80" t="s">
        <v>61</v>
      </c>
      <c r="F628" s="80" t="s">
        <v>2</v>
      </c>
      <c r="G628" s="90">
        <f>G629</f>
        <v>6615441</v>
      </c>
      <c r="I628" s="81"/>
      <c r="J628" s="81"/>
    </row>
    <row r="629" spans="1:10" ht="17.25" customHeight="1" x14ac:dyDescent="0.2">
      <c r="A629" s="44" t="s">
        <v>1</v>
      </c>
      <c r="B629" s="50" t="s">
        <v>169</v>
      </c>
      <c r="C629" s="48" t="s">
        <v>59</v>
      </c>
      <c r="D629" s="48" t="s">
        <v>60</v>
      </c>
      <c r="E629" s="48" t="s">
        <v>61</v>
      </c>
      <c r="F629" s="48" t="s">
        <v>2</v>
      </c>
      <c r="G629" s="86">
        <f>G630+G640</f>
        <v>6615441</v>
      </c>
      <c r="I629" s="66"/>
    </row>
    <row r="630" spans="1:10" ht="38.25" x14ac:dyDescent="0.2">
      <c r="A630" s="35" t="s">
        <v>8</v>
      </c>
      <c r="B630" s="36" t="s">
        <v>169</v>
      </c>
      <c r="C630" s="37" t="s">
        <v>59</v>
      </c>
      <c r="D630" s="37" t="s">
        <v>76</v>
      </c>
      <c r="E630" s="37" t="s">
        <v>61</v>
      </c>
      <c r="F630" s="37" t="s">
        <v>2</v>
      </c>
      <c r="G630" s="83">
        <f t="shared" ref="G630:G631" si="23">G631</f>
        <v>6559441</v>
      </c>
      <c r="I630" s="66"/>
    </row>
    <row r="631" spans="1:10" ht="37.5" customHeight="1" x14ac:dyDescent="0.2">
      <c r="A631" s="42" t="s">
        <v>4</v>
      </c>
      <c r="B631" s="36" t="s">
        <v>169</v>
      </c>
      <c r="C631" s="37" t="s">
        <v>59</v>
      </c>
      <c r="D631" s="37" t="s">
        <v>76</v>
      </c>
      <c r="E631" s="37" t="s">
        <v>63</v>
      </c>
      <c r="F631" s="37" t="s">
        <v>2</v>
      </c>
      <c r="G631" s="83">
        <f t="shared" si="23"/>
        <v>6559441</v>
      </c>
      <c r="I631" s="66"/>
    </row>
    <row r="632" spans="1:10" ht="25.5" x14ac:dyDescent="0.2">
      <c r="A632" s="38" t="s">
        <v>64</v>
      </c>
      <c r="B632" s="36" t="s">
        <v>169</v>
      </c>
      <c r="C632" s="37" t="s">
        <v>59</v>
      </c>
      <c r="D632" s="37" t="s">
        <v>76</v>
      </c>
      <c r="E632" s="37" t="s">
        <v>65</v>
      </c>
      <c r="F632" s="37" t="s">
        <v>2</v>
      </c>
      <c r="G632" s="83">
        <f>G633</f>
        <v>6559441</v>
      </c>
      <c r="I632" s="66"/>
    </row>
    <row r="633" spans="1:10" ht="38.25" x14ac:dyDescent="0.2">
      <c r="A633" s="39" t="s">
        <v>261</v>
      </c>
      <c r="B633" s="36" t="s">
        <v>169</v>
      </c>
      <c r="C633" s="37" t="s">
        <v>59</v>
      </c>
      <c r="D633" s="37" t="s">
        <v>76</v>
      </c>
      <c r="E633" s="37" t="s">
        <v>71</v>
      </c>
      <c r="F633" s="40" t="s">
        <v>2</v>
      </c>
      <c r="G633" s="83">
        <f>G634+G636+G638</f>
        <v>6559441</v>
      </c>
      <c r="I633" s="66"/>
    </row>
    <row r="634" spans="1:10" ht="63.75" x14ac:dyDescent="0.2">
      <c r="A634" s="35" t="s">
        <v>188</v>
      </c>
      <c r="B634" s="36" t="s">
        <v>169</v>
      </c>
      <c r="C634" s="37" t="s">
        <v>59</v>
      </c>
      <c r="D634" s="37" t="s">
        <v>76</v>
      </c>
      <c r="E634" s="37" t="s">
        <v>71</v>
      </c>
      <c r="F634" s="40" t="s">
        <v>67</v>
      </c>
      <c r="G634" s="83">
        <f>G635</f>
        <v>6541550.5099999998</v>
      </c>
      <c r="I634" s="66"/>
    </row>
    <row r="635" spans="1:10" ht="30" customHeight="1" x14ac:dyDescent="0.2">
      <c r="A635" s="35" t="s">
        <v>189</v>
      </c>
      <c r="B635" s="36" t="s">
        <v>169</v>
      </c>
      <c r="C635" s="37" t="s">
        <v>59</v>
      </c>
      <c r="D635" s="37" t="s">
        <v>76</v>
      </c>
      <c r="E635" s="37" t="s">
        <v>71</v>
      </c>
      <c r="F635" s="40" t="s">
        <v>5</v>
      </c>
      <c r="G635" s="77">
        <v>6541550.5099999998</v>
      </c>
      <c r="I635" s="66"/>
    </row>
    <row r="636" spans="1:10" ht="37.5" customHeight="1" x14ac:dyDescent="0.2">
      <c r="A636" s="35" t="s">
        <v>308</v>
      </c>
      <c r="B636" s="36" t="s">
        <v>169</v>
      </c>
      <c r="C636" s="37" t="s">
        <v>59</v>
      </c>
      <c r="D636" s="37" t="s">
        <v>76</v>
      </c>
      <c r="E636" s="37" t="s">
        <v>71</v>
      </c>
      <c r="F636" s="40" t="s">
        <v>74</v>
      </c>
      <c r="G636" s="83">
        <f>G637</f>
        <v>16390.490000000002</v>
      </c>
      <c r="I636" s="66"/>
    </row>
    <row r="637" spans="1:10" ht="25.5" x14ac:dyDescent="0.2">
      <c r="A637" s="35" t="s">
        <v>75</v>
      </c>
      <c r="B637" s="36" t="s">
        <v>169</v>
      </c>
      <c r="C637" s="37" t="s">
        <v>59</v>
      </c>
      <c r="D637" s="37" t="s">
        <v>76</v>
      </c>
      <c r="E637" s="37" t="s">
        <v>71</v>
      </c>
      <c r="F637" s="40" t="s">
        <v>6</v>
      </c>
      <c r="G637" s="77">
        <v>16390.490000000002</v>
      </c>
      <c r="I637" s="66"/>
    </row>
    <row r="638" spans="1:10" x14ac:dyDescent="0.2">
      <c r="A638" s="35" t="s">
        <v>77</v>
      </c>
      <c r="B638" s="36" t="s">
        <v>169</v>
      </c>
      <c r="C638" s="37" t="s">
        <v>59</v>
      </c>
      <c r="D638" s="37" t="s">
        <v>76</v>
      </c>
      <c r="E638" s="37" t="s">
        <v>71</v>
      </c>
      <c r="F638" s="40" t="s">
        <v>78</v>
      </c>
      <c r="G638" s="83">
        <f>G639</f>
        <v>1500</v>
      </c>
      <c r="I638" s="66"/>
    </row>
    <row r="639" spans="1:10" x14ac:dyDescent="0.2">
      <c r="A639" s="35" t="s">
        <v>9</v>
      </c>
      <c r="B639" s="36" t="s">
        <v>169</v>
      </c>
      <c r="C639" s="37" t="s">
        <v>59</v>
      </c>
      <c r="D639" s="37" t="s">
        <v>76</v>
      </c>
      <c r="E639" s="37" t="s">
        <v>71</v>
      </c>
      <c r="F639" s="40" t="s">
        <v>10</v>
      </c>
      <c r="G639" s="77">
        <v>1500</v>
      </c>
      <c r="I639" s="66"/>
    </row>
    <row r="640" spans="1:10" s="29" customFormat="1" ht="23.25" customHeight="1" x14ac:dyDescent="0.2">
      <c r="A640" s="44" t="s">
        <v>14</v>
      </c>
      <c r="B640" s="36" t="s">
        <v>169</v>
      </c>
      <c r="C640" s="37" t="s">
        <v>59</v>
      </c>
      <c r="D640" s="37" t="s">
        <v>81</v>
      </c>
      <c r="E640" s="37" t="s">
        <v>61</v>
      </c>
      <c r="F640" s="40" t="s">
        <v>2</v>
      </c>
      <c r="G640" s="83">
        <f>G641</f>
        <v>56000</v>
      </c>
      <c r="I640" s="67"/>
    </row>
    <row r="641" spans="1:10" s="29" customFormat="1" ht="43.5" customHeight="1" x14ac:dyDescent="0.2">
      <c r="A641" s="42" t="s">
        <v>404</v>
      </c>
      <c r="B641" s="36" t="s">
        <v>169</v>
      </c>
      <c r="C641" s="37" t="s">
        <v>59</v>
      </c>
      <c r="D641" s="37" t="s">
        <v>81</v>
      </c>
      <c r="E641" s="37" t="s">
        <v>63</v>
      </c>
      <c r="F641" s="37" t="s">
        <v>2</v>
      </c>
      <c r="G641" s="83">
        <f t="shared" ref="G641" si="24">G642</f>
        <v>56000</v>
      </c>
      <c r="I641" s="67"/>
    </row>
    <row r="642" spans="1:10" s="29" customFormat="1" ht="32.25" customHeight="1" x14ac:dyDescent="0.2">
      <c r="A642" s="42" t="s">
        <v>64</v>
      </c>
      <c r="B642" s="36" t="s">
        <v>169</v>
      </c>
      <c r="C642" s="37" t="s">
        <v>59</v>
      </c>
      <c r="D642" s="37" t="s">
        <v>81</v>
      </c>
      <c r="E642" s="37" t="s">
        <v>65</v>
      </c>
      <c r="F642" s="37" t="s">
        <v>2</v>
      </c>
      <c r="G642" s="83">
        <f>G643</f>
        <v>56000</v>
      </c>
      <c r="I642" s="67"/>
    </row>
    <row r="643" spans="1:10" s="29" customFormat="1" ht="36.75" customHeight="1" x14ac:dyDescent="0.2">
      <c r="A643" s="44" t="s">
        <v>405</v>
      </c>
      <c r="B643" s="36" t="s">
        <v>169</v>
      </c>
      <c r="C643" s="37" t="s">
        <v>59</v>
      </c>
      <c r="D643" s="37" t="s">
        <v>81</v>
      </c>
      <c r="E643" s="37" t="s">
        <v>406</v>
      </c>
      <c r="F643" s="40" t="s">
        <v>2</v>
      </c>
      <c r="G643" s="83">
        <f>G644</f>
        <v>56000</v>
      </c>
      <c r="I643" s="67"/>
    </row>
    <row r="644" spans="1:10" s="29" customFormat="1" ht="23.25" customHeight="1" x14ac:dyDescent="0.2">
      <c r="A644" s="44" t="s">
        <v>77</v>
      </c>
      <c r="B644" s="36" t="s">
        <v>169</v>
      </c>
      <c r="C644" s="37" t="s">
        <v>59</v>
      </c>
      <c r="D644" s="37" t="s">
        <v>81</v>
      </c>
      <c r="E644" s="37" t="s">
        <v>406</v>
      </c>
      <c r="F644" s="40" t="s">
        <v>78</v>
      </c>
      <c r="G644" s="83">
        <f>G645</f>
        <v>56000</v>
      </c>
      <c r="I644" s="67"/>
    </row>
    <row r="645" spans="1:10" s="29" customFormat="1" ht="23.25" customHeight="1" x14ac:dyDescent="0.2">
      <c r="A645" s="44" t="s">
        <v>407</v>
      </c>
      <c r="B645" s="36" t="s">
        <v>169</v>
      </c>
      <c r="C645" s="37" t="s">
        <v>59</v>
      </c>
      <c r="D645" s="37" t="s">
        <v>81</v>
      </c>
      <c r="E645" s="37" t="s">
        <v>406</v>
      </c>
      <c r="F645" s="40" t="s">
        <v>408</v>
      </c>
      <c r="G645" s="77">
        <v>56000</v>
      </c>
      <c r="I645" s="67"/>
    </row>
    <row r="646" spans="1:10" x14ac:dyDescent="0.2">
      <c r="A646" s="31" t="s">
        <v>255</v>
      </c>
      <c r="B646" s="32"/>
      <c r="C646" s="33"/>
      <c r="D646" s="33"/>
      <c r="E646" s="33"/>
      <c r="F646" s="34"/>
      <c r="G646" s="91">
        <f>G628+G503+G379+G20</f>
        <v>875829239.26999998</v>
      </c>
      <c r="I646" s="71"/>
      <c r="J646" s="71"/>
    </row>
    <row r="648" spans="1:10" ht="33" customHeight="1" x14ac:dyDescent="0.2">
      <c r="G648" s="28"/>
    </row>
    <row r="649" spans="1:10" ht="31.5" customHeight="1" x14ac:dyDescent="0.2">
      <c r="G649" s="28"/>
    </row>
    <row r="651" spans="1:10" x14ac:dyDescent="0.2">
      <c r="G651" s="28"/>
    </row>
    <row r="652" spans="1:10" ht="32.25" customHeight="1" x14ac:dyDescent="0.2"/>
    <row r="658" ht="29.25" customHeight="1" x14ac:dyDescent="0.2"/>
    <row r="665" ht="27" customHeight="1" x14ac:dyDescent="0.2"/>
    <row r="673" ht="16.5" customHeight="1" x14ac:dyDescent="0.2"/>
    <row r="674" ht="39" customHeight="1" x14ac:dyDescent="0.2"/>
    <row r="676" ht="29.25" customHeight="1" x14ac:dyDescent="0.2"/>
    <row r="678" ht="15" customHeight="1" x14ac:dyDescent="0.2"/>
    <row r="680" ht="27.75" customHeight="1" x14ac:dyDescent="0.2"/>
  </sheetData>
  <autoFilter ref="A18:G646"/>
  <mergeCells count="8">
    <mergeCell ref="E3:G3"/>
    <mergeCell ref="E4:G4"/>
    <mergeCell ref="E5:G5"/>
    <mergeCell ref="A15:G15"/>
    <mergeCell ref="A16:G16"/>
    <mergeCell ref="E10:G10"/>
    <mergeCell ref="E11:G11"/>
    <mergeCell ref="E12:G12"/>
  </mergeCells>
  <pageMargins left="0.70866141732283472" right="0.70866141732283472" top="0.74803149606299213" bottom="0.74803149606299213" header="0.31496062992125984" footer="0.31496062992125984"/>
  <pageSetup paperSize="9" scale="75" fitToHeight="3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 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218-2</cp:lastModifiedBy>
  <cp:lastPrinted>2021-12-09T02:44:40Z</cp:lastPrinted>
  <dcterms:created xsi:type="dcterms:W3CDTF">2019-06-18T02:48:46Z</dcterms:created>
  <dcterms:modified xsi:type="dcterms:W3CDTF">2021-12-27T23:29:11Z</dcterms:modified>
</cp:coreProperties>
</file>